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upiter\ComprasCentral\TRAMITE LICITACIONES\PLIEGOS\2022\LICITACIONES\LA 12_22 Osteosintesis\"/>
    </mc:Choice>
  </mc:AlternateContent>
  <bookViews>
    <workbookView showHorizontalScroll="0" showSheetTabs="0" xWindow="32760" yWindow="32760" windowWidth="28800" windowHeight="13590" autoFilterDateGrouping="0"/>
  </bookViews>
  <sheets>
    <sheet name="Planilla de Cotización V2" sheetId="2" r:id="rId1"/>
    <sheet name="Planilla de Cotización" sheetId="1" state="hidden" r:id="rId2"/>
  </sheets>
  <calcPr calcId="191029"/>
</workbook>
</file>

<file path=xl/calcChain.xml><?xml version="1.0" encoding="utf-8"?>
<calcChain xmlns="http://schemas.openxmlformats.org/spreadsheetml/2006/main">
  <c r="E35" i="2" l="1"/>
  <c r="E28" i="2"/>
  <c r="E27" i="2"/>
  <c r="E26" i="2"/>
  <c r="B29" i="2" s="1"/>
  <c r="D29" i="2"/>
  <c r="D22" i="2"/>
  <c r="E21" i="2"/>
  <c r="E20" i="2"/>
  <c r="E19" i="2"/>
  <c r="E13" i="2"/>
  <c r="E12" i="2"/>
  <c r="B22" i="2" l="1"/>
  <c r="C29" i="2"/>
  <c r="E14" i="2" l="1"/>
  <c r="E47" i="2" l="1"/>
  <c r="E46" i="2"/>
  <c r="E45" i="2"/>
  <c r="E44" i="2"/>
  <c r="E43" i="2"/>
  <c r="E42" i="2"/>
  <c r="E41" i="2"/>
  <c r="E36" i="2"/>
  <c r="E34" i="2"/>
  <c r="E33" i="2"/>
  <c r="B37" i="2" l="1"/>
  <c r="C37" i="2"/>
  <c r="C22" i="2"/>
  <c r="B41" i="1" l="1"/>
  <c r="B30" i="1"/>
  <c r="B23" i="1"/>
  <c r="B17" i="1"/>
  <c r="B12" i="1"/>
  <c r="C48" i="2"/>
  <c r="E11" i="2" l="1"/>
  <c r="E10" i="2"/>
  <c r="E9" i="2"/>
  <c r="E8" i="2"/>
  <c r="E7" i="2"/>
  <c r="E6" i="2"/>
  <c r="D15" i="2"/>
  <c r="C15" i="2"/>
  <c r="B15" i="2" l="1"/>
  <c r="B48" i="2"/>
  <c r="E37" i="2"/>
  <c r="E48" i="2"/>
  <c r="E15" i="2"/>
  <c r="E22" i="2" s="1"/>
  <c r="E29" i="2" s="1"/>
  <c r="D41" i="1"/>
  <c r="C41" i="1"/>
  <c r="D30" i="1"/>
  <c r="C30" i="1"/>
  <c r="D23" i="1"/>
  <c r="C23" i="1"/>
  <c r="D17" i="1"/>
  <c r="C17" i="1"/>
  <c r="D12" i="1"/>
  <c r="C12" i="1"/>
</calcChain>
</file>

<file path=xl/sharedStrings.xml><?xml version="1.0" encoding="utf-8"?>
<sst xmlns="http://schemas.openxmlformats.org/spreadsheetml/2006/main" count="104" uniqueCount="42">
  <si>
    <t>SUTURA FIBERTAPE 2</t>
  </si>
  <si>
    <t>DESCRIPCIÓN</t>
  </si>
  <si>
    <t>RENGLÓN</t>
  </si>
  <si>
    <t>2.2</t>
  </si>
  <si>
    <t>2.1</t>
  </si>
  <si>
    <t>PLACAS VOLAR RIM</t>
  </si>
  <si>
    <t xml:space="preserve">SUTURA FIRE WIRE 5 Y 2 </t>
  </si>
  <si>
    <t>SUTURA FIBERLINK</t>
  </si>
  <si>
    <t>AGUJA SURFIRE SCORPION PARA DIF TECNICAS</t>
  </si>
  <si>
    <t>SUTURE ANCHOR SWILOCK 4.75</t>
  </si>
  <si>
    <t>PUSHLOCK 2.9</t>
  </si>
  <si>
    <t>TORNILLO CORTICAL 3.5 DE 18MM</t>
  </si>
  <si>
    <t>TORNILLO BLOQUEADOS 4.0 DE  26MM</t>
  </si>
  <si>
    <t>PLACAS LCP DE 7 ORIFICIOS</t>
  </si>
  <si>
    <t xml:space="preserve"> PLACA ANATOMICA DE CLAVICULA DER E IZQ DE 5 ORIFICIOS</t>
  </si>
  <si>
    <t>PLACA DE RECONSTRUCCION RECTA DE 10 ORIFICIOS</t>
  </si>
  <si>
    <t>PLACA LCP DE GRANDES FRAGMENTOS RECTA DE 9 ORIFICIOS</t>
  </si>
  <si>
    <t>PLACA DE OLECRANON DE 5 ORIFICIOS</t>
  </si>
  <si>
    <t>PLACA DE TIBIA PROXIMAL DE 7 ORIFICIOS: ANTERO LATERAL,  LATERAL Y MEDIAL</t>
  </si>
  <si>
    <t>PLACA DE PELVIS DE 10 ORIFICIOS: RECTA Y CURVA</t>
  </si>
  <si>
    <t>PLACA CERVICAL ANTERIOR BAJO PERFIL DINAMICA Y/O BLOQUEADA de 4 ORIFICIOS</t>
  </si>
  <si>
    <t>TORNILLO DE 4MM Y BARRA CON CONEXION AREA OCCIPITAL Y TORACICA</t>
  </si>
  <si>
    <t>TORNILLO PEDICULAR DE 4MM: POLIAXIAL Y MULTIAXIAL</t>
  </si>
  <si>
    <t>TORNILLO BIO COMPUESTO CON INSUMOS DE COLOCACION (MEDIDA UNICA)</t>
  </si>
  <si>
    <t>ANEXO Nº 2 - ITEMS REPRESENTATIVOS DE PRECIO Y CALIDAD</t>
  </si>
  <si>
    <t>TOTAL</t>
  </si>
  <si>
    <t>PRECIO UNITARIO
SIN IMP. 
(MATERIAL ACERO)</t>
  </si>
  <si>
    <r>
      <t xml:space="preserve">PRECIO UNITARIO
SIN IMP. 
</t>
    </r>
    <r>
      <rPr>
        <b/>
        <u/>
        <sz val="11"/>
        <color theme="1"/>
        <rFont val="Arial"/>
        <family val="2"/>
      </rPr>
      <t>(MATERIAL ACERO)</t>
    </r>
  </si>
  <si>
    <r>
      <t xml:space="preserve">PRECIO UNITARIO
SIN IMP. 
</t>
    </r>
    <r>
      <rPr>
        <b/>
        <u/>
        <sz val="11"/>
        <color theme="1"/>
        <rFont val="Arial"/>
        <family val="2"/>
      </rPr>
      <t>(MATERIAL TITANIO)</t>
    </r>
  </si>
  <si>
    <t>Oferente:</t>
  </si>
  <si>
    <r>
      <t xml:space="preserve">A efectos de que la oferta por cada </t>
    </r>
    <r>
      <rPr>
        <b/>
        <sz val="11"/>
        <color theme="0" tint="-0.499984740745262"/>
        <rFont val="Arial"/>
        <family val="2"/>
      </rPr>
      <t>renglón</t>
    </r>
    <r>
      <rPr>
        <sz val="11"/>
        <color theme="0" tint="-0.499984740745262"/>
        <rFont val="Arial"/>
        <family val="2"/>
      </rPr>
      <t xml:space="preserve"> sea válida, los oferentes deberán cotizar </t>
    </r>
    <r>
      <rPr>
        <b/>
        <u/>
        <sz val="11"/>
        <color theme="0" tint="-0.499984740745262"/>
        <rFont val="Arial"/>
        <family val="2"/>
      </rPr>
      <t>todos los ítems</t>
    </r>
    <r>
      <rPr>
        <sz val="11"/>
        <color theme="0" tint="-0.499984740745262"/>
        <rFont val="Arial"/>
        <family val="2"/>
      </rPr>
      <t xml:space="preserve"> referidos</t>
    </r>
  </si>
  <si>
    <t>Comentarios del oferente:</t>
  </si>
  <si>
    <t xml:space="preserve">PRECIO UNITARIO
SIN IMP. </t>
  </si>
  <si>
    <t xml:space="preserve">PLACA DE PELVIS DE 10 ORIFICIOS: RECTA </t>
  </si>
  <si>
    <t>PLACA DE PELVIS DE 10 ORIFICIOS: CURVA</t>
  </si>
  <si>
    <t>PLACA DE TIBIA PROXIMAL DE 7 ORIFICIOS: MEDIAL</t>
  </si>
  <si>
    <t>PLACA DE TIBIA PROXIMAL DE 7 ORIFICIOS: ANTERO LATERAL</t>
  </si>
  <si>
    <t>PLACA DE TIBIA PROXIMAL DE 7 ORIFICIOS: LATERAL</t>
  </si>
  <si>
    <t>TORNILLO PEDICULAR DE 4MM: POLIAXIAL</t>
  </si>
  <si>
    <t>TORNILLO PEDICULAR DE 4MM: MULTIAXIAL</t>
  </si>
  <si>
    <t>TORNILLO 30 mm CORTICAL ROSCA TOTAL</t>
  </si>
  <si>
    <t>TORNILLO 30 mm ESPONJOSA ROSCA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</si>
</sst>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USD]\ * #,##0.00_-;\-[$USD]\ * #,##0.00_-;_-[$USD]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u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u/>
      <sz val="11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68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1" xfId="2" applyNumberFormat="1" applyFont="1" applyFill="1" applyBorder="1" applyProtection="1">
      <protection locked="0"/>
    </xf>
    <xf numFmtId="164" fontId="4" fillId="0" borderId="6" xfId="2" applyNumberFormat="1" applyFont="1" applyFill="1" applyBorder="1" applyProtection="1">
      <protection locked="0"/>
    </xf>
    <xf numFmtId="164" fontId="4" fillId="0" borderId="10" xfId="2" applyNumberFormat="1" applyFont="1" applyFill="1" applyBorder="1" applyProtection="1">
      <protection locked="0"/>
    </xf>
    <xf numFmtId="164" fontId="4" fillId="0" borderId="11" xfId="2" applyNumberFormat="1" applyFont="1" applyFill="1" applyBorder="1" applyProtection="1">
      <protection locked="0"/>
    </xf>
    <xf numFmtId="164" fontId="4" fillId="0" borderId="8" xfId="2" applyNumberFormat="1" applyFont="1" applyFill="1" applyBorder="1" applyProtection="1">
      <protection locked="0"/>
    </xf>
    <xf numFmtId="164" fontId="4" fillId="0" borderId="9" xfId="2" applyNumberFormat="1" applyFont="1" applyFill="1" applyBorder="1" applyProtection="1">
      <protection locked="0"/>
    </xf>
    <xf numFmtId="164" fontId="5" fillId="0" borderId="12" xfId="2" applyNumberFormat="1" applyFont="1" applyFill="1" applyBorder="1"/>
    <xf numFmtId="164" fontId="5" fillId="0" borderId="12" xfId="2" applyNumberFormat="1" applyFont="1" applyFill="1" applyBorder="1" applyAlignment="1">
      <alignment horizontal="right"/>
    </xf>
    <xf numFmtId="0" fontId="8" fillId="3" borderId="0" xfId="3" applyFont="1"/>
    <xf numFmtId="4" fontId="6" fillId="2" borderId="0" xfId="1" applyNumberFormat="1" applyFont="1" applyAlignment="1">
      <alignment horizontal="centerContinuous" vertical="center"/>
    </xf>
    <xf numFmtId="164" fontId="4" fillId="0" borderId="6" xfId="2" applyNumberFormat="1" applyFont="1" applyFill="1" applyBorder="1" applyProtection="1"/>
    <xf numFmtId="164" fontId="4" fillId="0" borderId="11" xfId="2" applyNumberFormat="1" applyFont="1" applyFill="1" applyBorder="1" applyProtection="1"/>
    <xf numFmtId="164" fontId="5" fillId="0" borderId="12" xfId="2" applyNumberFormat="1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164" fontId="4" fillId="0" borderId="16" xfId="2" applyNumberFormat="1" applyFont="1" applyFill="1" applyBorder="1" applyProtection="1"/>
    <xf numFmtId="164" fontId="4" fillId="0" borderId="18" xfId="2" applyNumberFormat="1" applyFont="1" applyFill="1" applyBorder="1" applyProtection="1"/>
    <xf numFmtId="0" fontId="6" fillId="2" borderId="0" xfId="1" applyFont="1" applyAlignment="1" applyProtection="1">
      <alignment horizontal="distributed" vertical="center"/>
    </xf>
    <xf numFmtId="0" fontId="8" fillId="3" borderId="0" xfId="3" applyFont="1" applyAlignment="1" applyProtection="1">
      <alignment horizontal="right"/>
    </xf>
    <xf numFmtId="0" fontId="9" fillId="0" borderId="0" xfId="0" applyFont="1" applyFill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0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4" fontId="5" fillId="0" borderId="12" xfId="2" applyNumberFormat="1" applyFont="1" applyFill="1" applyBorder="1" applyAlignment="1" applyProtection="1">
      <alignment horizontal="right"/>
    </xf>
    <xf numFmtId="0" fontId="4" fillId="0" borderId="24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Protection="1"/>
    <xf numFmtId="0" fontId="5" fillId="0" borderId="15" xfId="0" applyFont="1" applyFill="1" applyBorder="1" applyAlignment="1" applyProtection="1">
      <alignment horizontal="center" vertical="center" wrapText="1"/>
    </xf>
    <xf numFmtId="164" fontId="5" fillId="0" borderId="27" xfId="2" applyNumberFormat="1" applyFont="1" applyFill="1" applyBorder="1" applyAlignment="1" applyProtection="1">
      <alignment horizontal="right"/>
    </xf>
    <xf numFmtId="164" fontId="5" fillId="0" borderId="27" xfId="2" applyNumberFormat="1" applyFont="1" applyFill="1" applyBorder="1" applyProtection="1"/>
    <xf numFmtId="0" fontId="5" fillId="0" borderId="14" xfId="0" applyFont="1" applyFill="1" applyBorder="1" applyAlignment="1" applyProtection="1">
      <alignment horizontal="center" vertical="center" wrapText="1"/>
    </xf>
    <xf numFmtId="164" fontId="4" fillId="0" borderId="14" xfId="2" applyNumberFormat="1" applyFont="1" applyFill="1" applyBorder="1" applyProtection="1"/>
    <xf numFmtId="0" fontId="4" fillId="0" borderId="26" xfId="0" applyFont="1" applyFill="1" applyBorder="1" applyAlignment="1" applyProtection="1">
      <alignment horizontal="center"/>
    </xf>
    <xf numFmtId="164" fontId="5" fillId="0" borderId="14" xfId="2" applyNumberFormat="1" applyFont="1" applyFill="1" applyBorder="1" applyProtection="1"/>
    <xf numFmtId="164" fontId="5" fillId="0" borderId="17" xfId="2" applyNumberFormat="1" applyFont="1" applyFill="1" applyBorder="1" applyProtection="1"/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8" fillId="4" borderId="0" xfId="3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 wrapText="1"/>
    </xf>
    <xf numFmtId="0" fontId="4" fillId="0" borderId="13" xfId="0" applyFont="1" applyFill="1" applyBorder="1" applyAlignment="1" applyProtection="1">
      <alignment horizontal="left"/>
    </xf>
    <xf numFmtId="0" fontId="8" fillId="3" borderId="0" xfId="3" applyFont="1" applyAlignment="1" applyProtection="1">
      <alignment horizontal="center"/>
      <protection locked="0"/>
    </xf>
  </cellXfs>
  <cellStyles count="4">
    <cellStyle name="60% - Énfasis5" xfId="3" builtinId="48"/>
    <cellStyle name="Énfasis5" xfId="1" builtinId="45"/>
    <cellStyle name="Millares" xfId="2" builtinId="3"/>
    <cellStyle name="Normal" xfId="0" builtinId="0"/>
  </cellStyles>
  <dxfs count="27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abSelected="1" zoomScale="85" zoomScaleNormal="85" workbookViewId="0">
      <pane ySplit="2" topLeftCell="A3" activePane="bottomLeft" state="frozen"/>
      <selection pane="bottomLeft" activeCell="D6" sqref="D6"/>
    </sheetView>
  </sheetViews>
  <sheetFormatPr baseColWidth="10" defaultColWidth="0" defaultRowHeight="14.25" zeroHeight="1" x14ac:dyDescent="0.2"/>
  <cols>
    <col min="1" max="1" width="11.42578125" style="26" customWidth="1"/>
    <col min="2" max="2" width="89.42578125" style="26" bestFit="1" customWidth="1"/>
    <col min="3" max="3" width="20.5703125" style="26" customWidth="1"/>
    <col min="4" max="4" width="22.5703125" style="26" customWidth="1"/>
    <col min="5" max="5" width="12.7109375" style="26" hidden="1" customWidth="1"/>
    <col min="6" max="6" width="6.5703125" style="26" customWidth="1"/>
    <col min="7" max="7" width="11.42578125" style="26" hidden="1" customWidth="1"/>
    <col min="8" max="9" width="13.7109375" style="26" customWidth="1"/>
    <col min="10" max="10" width="6.28515625" style="27" customWidth="1"/>
    <col min="11" max="12" width="0" style="26" hidden="1" customWidth="1"/>
    <col min="13" max="16384" width="11.42578125" style="26" hidden="1"/>
  </cols>
  <sheetData>
    <row r="1" spans="1:10" ht="24" customHeight="1" x14ac:dyDescent="0.2">
      <c r="A1" s="31"/>
      <c r="B1" s="31" t="s">
        <v>24</v>
      </c>
      <c r="C1" s="31"/>
      <c r="D1" s="31"/>
    </row>
    <row r="2" spans="1:10" ht="18" x14ac:dyDescent="0.25">
      <c r="B2" s="32" t="s">
        <v>29</v>
      </c>
      <c r="C2" s="64"/>
      <c r="D2" s="64"/>
      <c r="H2" s="65"/>
      <c r="I2" s="65"/>
      <c r="J2" s="65"/>
    </row>
    <row r="3" spans="1:10" ht="15" x14ac:dyDescent="0.25">
      <c r="B3" s="33" t="s">
        <v>30</v>
      </c>
      <c r="H3" s="66" t="s">
        <v>31</v>
      </c>
      <c r="I3" s="66"/>
      <c r="J3" s="28"/>
    </row>
    <row r="4" spans="1:10" ht="15" thickBot="1" x14ac:dyDescent="0.25">
      <c r="A4" s="33"/>
    </row>
    <row r="5" spans="1:10" s="38" customFormat="1" ht="60" customHeight="1" x14ac:dyDescent="0.25">
      <c r="A5" s="34" t="s">
        <v>2</v>
      </c>
      <c r="B5" s="35" t="s">
        <v>1</v>
      </c>
      <c r="C5" s="36" t="s">
        <v>27</v>
      </c>
      <c r="D5" s="37" t="s">
        <v>28</v>
      </c>
      <c r="E5" s="37" t="s">
        <v>25</v>
      </c>
      <c r="H5" s="58"/>
      <c r="I5" s="59"/>
      <c r="J5" s="39"/>
    </row>
    <row r="6" spans="1:10" x14ac:dyDescent="0.2">
      <c r="A6" s="40">
        <v>1</v>
      </c>
      <c r="B6" s="41" t="s">
        <v>14</v>
      </c>
      <c r="C6" s="13"/>
      <c r="D6" s="14"/>
      <c r="E6" s="23">
        <f>+C6+D6</f>
        <v>0</v>
      </c>
      <c r="H6" s="60"/>
      <c r="I6" s="61"/>
    </row>
    <row r="7" spans="1:10" x14ac:dyDescent="0.2">
      <c r="A7" s="40">
        <v>1</v>
      </c>
      <c r="B7" s="41" t="s">
        <v>12</v>
      </c>
      <c r="C7" s="13"/>
      <c r="D7" s="14"/>
      <c r="E7" s="23">
        <f t="shared" ref="E7:E14" si="0">+C7+D7</f>
        <v>0</v>
      </c>
      <c r="H7" s="60"/>
      <c r="I7" s="61"/>
    </row>
    <row r="8" spans="1:10" x14ac:dyDescent="0.2">
      <c r="A8" s="40">
        <v>1</v>
      </c>
      <c r="B8" s="41" t="s">
        <v>13</v>
      </c>
      <c r="C8" s="13"/>
      <c r="D8" s="14"/>
      <c r="E8" s="23">
        <f t="shared" si="0"/>
        <v>0</v>
      </c>
      <c r="H8" s="60"/>
      <c r="I8" s="61"/>
    </row>
    <row r="9" spans="1:10" x14ac:dyDescent="0.2">
      <c r="A9" s="40">
        <v>1</v>
      </c>
      <c r="B9" s="41" t="s">
        <v>17</v>
      </c>
      <c r="C9" s="13"/>
      <c r="D9" s="14"/>
      <c r="E9" s="23">
        <f t="shared" si="0"/>
        <v>0</v>
      </c>
      <c r="H9" s="60"/>
      <c r="I9" s="61"/>
    </row>
    <row r="10" spans="1:10" x14ac:dyDescent="0.2">
      <c r="A10" s="40">
        <v>1</v>
      </c>
      <c r="B10" s="41" t="s">
        <v>5</v>
      </c>
      <c r="C10" s="13"/>
      <c r="D10" s="14"/>
      <c r="E10" s="23">
        <f t="shared" si="0"/>
        <v>0</v>
      </c>
      <c r="H10" s="60"/>
      <c r="I10" s="61"/>
    </row>
    <row r="11" spans="1:10" x14ac:dyDescent="0.2">
      <c r="A11" s="40">
        <v>1</v>
      </c>
      <c r="B11" s="41" t="s">
        <v>11</v>
      </c>
      <c r="C11" s="13"/>
      <c r="D11" s="14"/>
      <c r="E11" s="23">
        <f t="shared" si="0"/>
        <v>0</v>
      </c>
      <c r="H11" s="60"/>
      <c r="I11" s="61"/>
    </row>
    <row r="12" spans="1:10" x14ac:dyDescent="0.2">
      <c r="A12" s="40">
        <v>1</v>
      </c>
      <c r="B12" s="42" t="s">
        <v>36</v>
      </c>
      <c r="C12" s="15"/>
      <c r="D12" s="16"/>
      <c r="E12" s="23">
        <f t="shared" si="0"/>
        <v>0</v>
      </c>
      <c r="H12" s="60"/>
      <c r="I12" s="61"/>
    </row>
    <row r="13" spans="1:10" x14ac:dyDescent="0.2">
      <c r="A13" s="40">
        <v>1</v>
      </c>
      <c r="B13" s="42" t="s">
        <v>37</v>
      </c>
      <c r="C13" s="15"/>
      <c r="D13" s="16"/>
      <c r="E13" s="23">
        <f t="shared" si="0"/>
        <v>0</v>
      </c>
      <c r="H13" s="60"/>
      <c r="I13" s="61"/>
    </row>
    <row r="14" spans="1:10" ht="15" thickBot="1" x14ac:dyDescent="0.25">
      <c r="A14" s="43">
        <v>1</v>
      </c>
      <c r="B14" s="44" t="s">
        <v>35</v>
      </c>
      <c r="C14" s="15"/>
      <c r="D14" s="16"/>
      <c r="E14" s="24">
        <f t="shared" si="0"/>
        <v>0</v>
      </c>
      <c r="H14" s="60"/>
      <c r="I14" s="61"/>
    </row>
    <row r="15" spans="1:10" ht="15.75" thickBot="1" x14ac:dyDescent="0.3">
      <c r="A15" s="45"/>
      <c r="B15" s="46" t="str">
        <f>IF(AND(E6&gt;0,E7&gt;0,E8&gt;0,E9&gt;0,E10&gt;0,E11&gt;0,E12&gt;0,E13&gt;0,E14&gt;0),CONCATENATE("RENGLÓN ",A14," COMPLETO"),"Sin cotizar")</f>
        <v>Sin cotizar</v>
      </c>
      <c r="C15" s="25">
        <f>ROUND(SUM(C6:C14),2)</f>
        <v>0</v>
      </c>
      <c r="D15" s="25">
        <f>ROUND(SUM(D6:D14),2)</f>
        <v>0</v>
      </c>
      <c r="E15" s="25">
        <f>SUM(E6:E14)</f>
        <v>0</v>
      </c>
      <c r="H15" s="62"/>
      <c r="I15" s="63"/>
    </row>
    <row r="16" spans="1:10" x14ac:dyDescent="0.2">
      <c r="A16" s="45"/>
      <c r="B16" s="27"/>
      <c r="C16" s="27"/>
      <c r="D16" s="27"/>
      <c r="E16" s="27"/>
    </row>
    <row r="17" spans="1:10" ht="15.75" thickBot="1" x14ac:dyDescent="0.25">
      <c r="C17" s="47"/>
      <c r="D17" s="48"/>
    </row>
    <row r="18" spans="1:10" s="38" customFormat="1" ht="60" x14ac:dyDescent="0.25">
      <c r="A18" s="34" t="s">
        <v>2</v>
      </c>
      <c r="B18" s="35" t="s">
        <v>1</v>
      </c>
      <c r="C18" s="36" t="s">
        <v>27</v>
      </c>
      <c r="D18" s="37" t="s">
        <v>28</v>
      </c>
      <c r="E18" s="37" t="s">
        <v>25</v>
      </c>
      <c r="H18" s="58"/>
      <c r="I18" s="59"/>
      <c r="J18" s="39"/>
    </row>
    <row r="19" spans="1:10" x14ac:dyDescent="0.2">
      <c r="A19" s="40" t="s">
        <v>4</v>
      </c>
      <c r="B19" s="41" t="s">
        <v>16</v>
      </c>
      <c r="C19" s="13"/>
      <c r="D19" s="13"/>
      <c r="E19" s="23">
        <f t="shared" ref="E19:E21" si="1">+C19+D19</f>
        <v>0</v>
      </c>
      <c r="H19" s="60"/>
      <c r="I19" s="61"/>
    </row>
    <row r="20" spans="1:10" x14ac:dyDescent="0.2">
      <c r="A20" s="40" t="s">
        <v>4</v>
      </c>
      <c r="B20" s="41" t="s">
        <v>40</v>
      </c>
      <c r="C20" s="15"/>
      <c r="D20" s="15"/>
      <c r="E20" s="23">
        <f t="shared" si="1"/>
        <v>0</v>
      </c>
      <c r="H20" s="60"/>
      <c r="I20" s="61"/>
    </row>
    <row r="21" spans="1:10" ht="15" thickBot="1" x14ac:dyDescent="0.25">
      <c r="A21" s="43" t="s">
        <v>4</v>
      </c>
      <c r="B21" s="44" t="s">
        <v>41</v>
      </c>
      <c r="C21" s="15"/>
      <c r="D21" s="15"/>
      <c r="E21" s="23">
        <f t="shared" si="1"/>
        <v>0</v>
      </c>
      <c r="H21" s="60"/>
      <c r="I21" s="61"/>
    </row>
    <row r="22" spans="1:10" ht="15.75" thickBot="1" x14ac:dyDescent="0.3">
      <c r="A22" s="45"/>
      <c r="B22" s="46" t="str">
        <f>IF(AND(E19&gt;0,E20&gt;0,E21&gt;0),CONCATENATE("RENGLÓN ",A19," COMPLETO"),"Sin cotizar")</f>
        <v>Sin cotizar</v>
      </c>
      <c r="C22" s="25">
        <f>ROUND(SUM(C19:C21),2)</f>
        <v>0</v>
      </c>
      <c r="D22" s="25">
        <f>ROUND(SUM(D19:D21),2)</f>
        <v>0</v>
      </c>
      <c r="E22" s="25">
        <f>SUM(E11:E19)</f>
        <v>0</v>
      </c>
      <c r="H22" s="62"/>
      <c r="I22" s="63"/>
    </row>
    <row r="23" spans="1:10" x14ac:dyDescent="0.2">
      <c r="A23" s="45"/>
      <c r="B23" s="27"/>
      <c r="C23" s="49"/>
      <c r="D23" s="49"/>
      <c r="E23" s="27"/>
    </row>
    <row r="24" spans="1:10" ht="15.75" thickBot="1" x14ac:dyDescent="0.25">
      <c r="C24" s="47"/>
      <c r="D24" s="48"/>
    </row>
    <row r="25" spans="1:10" s="38" customFormat="1" ht="60" x14ac:dyDescent="0.25">
      <c r="A25" s="34" t="s">
        <v>2</v>
      </c>
      <c r="B25" s="35" t="s">
        <v>1</v>
      </c>
      <c r="C25" s="37" t="s">
        <v>26</v>
      </c>
      <c r="D25" s="37" t="s">
        <v>28</v>
      </c>
      <c r="E25" s="50" t="s">
        <v>25</v>
      </c>
      <c r="H25" s="58"/>
      <c r="I25" s="59"/>
      <c r="J25" s="39"/>
    </row>
    <row r="26" spans="1:10" x14ac:dyDescent="0.2">
      <c r="A26" s="40" t="s">
        <v>3</v>
      </c>
      <c r="B26" s="41" t="s">
        <v>33</v>
      </c>
      <c r="C26" s="14"/>
      <c r="D26" s="14"/>
      <c r="E26" s="23">
        <f t="shared" ref="E26:E28" si="2">+C26+D26</f>
        <v>0</v>
      </c>
      <c r="H26" s="60"/>
      <c r="I26" s="61"/>
    </row>
    <row r="27" spans="1:10" x14ac:dyDescent="0.2">
      <c r="A27" s="40" t="s">
        <v>3</v>
      </c>
      <c r="B27" s="41" t="s">
        <v>34</v>
      </c>
      <c r="C27" s="14"/>
      <c r="D27" s="14"/>
      <c r="E27" s="23">
        <f t="shared" si="2"/>
        <v>0</v>
      </c>
      <c r="H27" s="60"/>
      <c r="I27" s="61"/>
    </row>
    <row r="28" spans="1:10" ht="15" thickBot="1" x14ac:dyDescent="0.25">
      <c r="A28" s="43" t="s">
        <v>3</v>
      </c>
      <c r="B28" s="44" t="s">
        <v>15</v>
      </c>
      <c r="C28" s="18"/>
      <c r="D28" s="18"/>
      <c r="E28" s="23">
        <f t="shared" si="2"/>
        <v>0</v>
      </c>
      <c r="H28" s="60"/>
      <c r="I28" s="61"/>
    </row>
    <row r="29" spans="1:10" ht="15.75" thickBot="1" x14ac:dyDescent="0.3">
      <c r="A29" s="45"/>
      <c r="B29" s="51" t="str">
        <f>IF(AND(E26&gt;0,E27&gt;0,E28&gt;0),CONCATENATE("RENGLÓN ",A26," COMPLETO"),"Sin cotizar")</f>
        <v>Sin cotizar</v>
      </c>
      <c r="C29" s="52">
        <f>ROUND(SUM(C26:C28),2)</f>
        <v>0</v>
      </c>
      <c r="D29" s="52">
        <f>ROUND(SUM(D26:D28),2)</f>
        <v>0</v>
      </c>
      <c r="E29" s="25">
        <f>SUM(E18:E26)</f>
        <v>0</v>
      </c>
      <c r="H29" s="62"/>
      <c r="I29" s="63"/>
    </row>
    <row r="30" spans="1:10" ht="15" x14ac:dyDescent="0.2">
      <c r="A30" s="45"/>
      <c r="B30" s="27"/>
      <c r="C30" s="49"/>
      <c r="D30" s="48"/>
      <c r="E30" s="27"/>
    </row>
    <row r="31" spans="1:10" ht="15.75" thickBot="1" x14ac:dyDescent="0.25">
      <c r="C31" s="47"/>
      <c r="D31" s="48"/>
    </row>
    <row r="32" spans="1:10" s="38" customFormat="1" ht="30" x14ac:dyDescent="0.25">
      <c r="A32" s="34" t="s">
        <v>2</v>
      </c>
      <c r="B32" s="35" t="s">
        <v>1</v>
      </c>
      <c r="C32" s="36" t="s">
        <v>32</v>
      </c>
      <c r="D32" s="53"/>
      <c r="E32" s="50" t="s">
        <v>25</v>
      </c>
      <c r="H32" s="58"/>
      <c r="I32" s="59"/>
      <c r="J32" s="39"/>
    </row>
    <row r="33" spans="1:10" x14ac:dyDescent="0.2">
      <c r="A33" s="40">
        <v>3</v>
      </c>
      <c r="B33" s="41" t="s">
        <v>20</v>
      </c>
      <c r="C33" s="13"/>
      <c r="D33" s="54"/>
      <c r="E33" s="30">
        <f t="shared" ref="E33:E36" si="3">+C33</f>
        <v>0</v>
      </c>
      <c r="H33" s="60"/>
      <c r="I33" s="61"/>
    </row>
    <row r="34" spans="1:10" x14ac:dyDescent="0.2">
      <c r="A34" s="40">
        <v>3</v>
      </c>
      <c r="B34" s="41" t="s">
        <v>21</v>
      </c>
      <c r="C34" s="13"/>
      <c r="D34" s="54"/>
      <c r="E34" s="30">
        <f t="shared" si="3"/>
        <v>0</v>
      </c>
      <c r="H34" s="60"/>
      <c r="I34" s="61"/>
    </row>
    <row r="35" spans="1:10" x14ac:dyDescent="0.2">
      <c r="A35" s="55">
        <v>3</v>
      </c>
      <c r="B35" s="42" t="s">
        <v>38</v>
      </c>
      <c r="C35" s="15"/>
      <c r="D35" s="54"/>
      <c r="E35" s="30">
        <f t="shared" si="3"/>
        <v>0</v>
      </c>
      <c r="H35" s="60"/>
      <c r="I35" s="61"/>
    </row>
    <row r="36" spans="1:10" ht="15" thickBot="1" x14ac:dyDescent="0.25">
      <c r="A36" s="43">
        <v>3</v>
      </c>
      <c r="B36" s="44" t="s">
        <v>39</v>
      </c>
      <c r="C36" s="17"/>
      <c r="D36" s="54"/>
      <c r="E36" s="29">
        <f t="shared" si="3"/>
        <v>0</v>
      </c>
      <c r="H36" s="60"/>
      <c r="I36" s="61"/>
    </row>
    <row r="37" spans="1:10" ht="15.75" thickBot="1" x14ac:dyDescent="0.3">
      <c r="A37" s="45"/>
      <c r="B37" s="46" t="str">
        <f>IF(AND(E33&gt;0,E34&gt;0,E35&gt;0,E36&gt;0),CONCATENATE("RENGLÓN ",A36," COMPLETO"),"Sin cotizar")</f>
        <v>Sin cotizar</v>
      </c>
      <c r="C37" s="25">
        <f>ROUND(SUM(C33:C36),2)</f>
        <v>0</v>
      </c>
      <c r="D37" s="56"/>
      <c r="E37" s="57">
        <f t="shared" ref="E37" si="4">SUM(E33:E36)</f>
        <v>0</v>
      </c>
      <c r="H37" s="62"/>
      <c r="I37" s="63"/>
    </row>
    <row r="38" spans="1:10" x14ac:dyDescent="0.2">
      <c r="A38" s="45"/>
      <c r="B38" s="27"/>
      <c r="C38" s="27"/>
      <c r="D38" s="27"/>
      <c r="E38" s="27"/>
    </row>
    <row r="39" spans="1:10" ht="15" thickBot="1" x14ac:dyDescent="0.25">
      <c r="D39" s="27"/>
    </row>
    <row r="40" spans="1:10" s="38" customFormat="1" ht="30" x14ac:dyDescent="0.25">
      <c r="A40" s="34" t="s">
        <v>2</v>
      </c>
      <c r="B40" s="35" t="s">
        <v>1</v>
      </c>
      <c r="C40" s="36" t="s">
        <v>32</v>
      </c>
      <c r="D40" s="53"/>
      <c r="E40" s="50" t="s">
        <v>25</v>
      </c>
      <c r="H40" s="58"/>
      <c r="I40" s="59"/>
      <c r="J40" s="39"/>
    </row>
    <row r="41" spans="1:10" x14ac:dyDescent="0.2">
      <c r="A41" s="40">
        <v>4</v>
      </c>
      <c r="B41" s="41" t="s">
        <v>10</v>
      </c>
      <c r="C41" s="13"/>
      <c r="D41" s="54"/>
      <c r="E41" s="30">
        <f t="shared" ref="E41:E47" si="5">+C41</f>
        <v>0</v>
      </c>
      <c r="H41" s="60"/>
      <c r="I41" s="61"/>
    </row>
    <row r="42" spans="1:10" x14ac:dyDescent="0.2">
      <c r="A42" s="40">
        <v>4</v>
      </c>
      <c r="B42" s="41" t="s">
        <v>7</v>
      </c>
      <c r="C42" s="13"/>
      <c r="D42" s="54"/>
      <c r="E42" s="30">
        <f t="shared" si="5"/>
        <v>0</v>
      </c>
      <c r="H42" s="60"/>
      <c r="I42" s="61"/>
    </row>
    <row r="43" spans="1:10" x14ac:dyDescent="0.2">
      <c r="A43" s="40">
        <v>4</v>
      </c>
      <c r="B43" s="41" t="s">
        <v>8</v>
      </c>
      <c r="C43" s="13"/>
      <c r="D43" s="54"/>
      <c r="E43" s="30">
        <f t="shared" si="5"/>
        <v>0</v>
      </c>
      <c r="H43" s="60"/>
      <c r="I43" s="61"/>
    </row>
    <row r="44" spans="1:10" x14ac:dyDescent="0.2">
      <c r="A44" s="40">
        <v>4</v>
      </c>
      <c r="B44" s="41" t="s">
        <v>9</v>
      </c>
      <c r="C44" s="13"/>
      <c r="D44" s="54"/>
      <c r="E44" s="30">
        <f t="shared" si="5"/>
        <v>0</v>
      </c>
      <c r="H44" s="60"/>
      <c r="I44" s="61"/>
    </row>
    <row r="45" spans="1:10" x14ac:dyDescent="0.2">
      <c r="A45" s="40">
        <v>4</v>
      </c>
      <c r="B45" s="41" t="s">
        <v>0</v>
      </c>
      <c r="C45" s="13"/>
      <c r="D45" s="54"/>
      <c r="E45" s="30">
        <f t="shared" si="5"/>
        <v>0</v>
      </c>
      <c r="H45" s="60"/>
      <c r="I45" s="61"/>
    </row>
    <row r="46" spans="1:10" x14ac:dyDescent="0.2">
      <c r="A46" s="40">
        <v>4</v>
      </c>
      <c r="B46" s="41" t="s">
        <v>6</v>
      </c>
      <c r="C46" s="13"/>
      <c r="D46" s="54"/>
      <c r="E46" s="30">
        <f t="shared" si="5"/>
        <v>0</v>
      </c>
      <c r="H46" s="60"/>
      <c r="I46" s="61"/>
    </row>
    <row r="47" spans="1:10" ht="15" thickBot="1" x14ac:dyDescent="0.25">
      <c r="A47" s="43">
        <v>4</v>
      </c>
      <c r="B47" s="44" t="s">
        <v>23</v>
      </c>
      <c r="C47" s="17"/>
      <c r="D47" s="54"/>
      <c r="E47" s="29">
        <f t="shared" si="5"/>
        <v>0</v>
      </c>
      <c r="H47" s="60"/>
      <c r="I47" s="61"/>
    </row>
    <row r="48" spans="1:10" ht="15.75" thickBot="1" x14ac:dyDescent="0.3">
      <c r="B48" s="46" t="str">
        <f>IF(AND(E41&gt;0,E42&gt;0,E43&gt;0,E44&gt;0,E45&gt;0,E46&gt;0,E47&gt;0),CONCATENATE("RENGLÓN ",A47," COMPLETO"),"Sin cotizar")</f>
        <v>Sin cotizar</v>
      </c>
      <c r="C48" s="25">
        <f>ROUND(SUM(C41:C47),2)</f>
        <v>0</v>
      </c>
      <c r="D48" s="56"/>
      <c r="E48" s="57">
        <f>SUM(E41:E47)</f>
        <v>0</v>
      </c>
      <c r="H48" s="62"/>
      <c r="I48" s="63"/>
    </row>
    <row r="49" ht="29.25" customHeight="1" x14ac:dyDescent="0.2"/>
    <row r="50" x14ac:dyDescent="0.2"/>
    <row r="51" x14ac:dyDescent="0.2"/>
  </sheetData>
  <sheetProtection algorithmName="SHA-512" hashValue="vh5sfET2IrvuszzycK4DElGoly8BrW8tZmyno95ll4kBLFCJnlOLDylv+FO9IYlMjV4Rr+Wocb2reLq+1YeXNw==" saltValue="NgC0i6Ic2mdHsgmpH0Oyyw==" spinCount="100000" sheet="1" selectLockedCells="1"/>
  <mergeCells count="8">
    <mergeCell ref="H25:I29"/>
    <mergeCell ref="H32:I37"/>
    <mergeCell ref="H40:I48"/>
    <mergeCell ref="C2:D2"/>
    <mergeCell ref="H2:J2"/>
    <mergeCell ref="H3:I3"/>
    <mergeCell ref="H5:I15"/>
    <mergeCell ref="H18:I22"/>
  </mergeCells>
  <conditionalFormatting sqref="C22">
    <cfRule type="expression" dxfId="26" priority="21">
      <formula>AND(C19&gt;0,C20&gt;0,C21&gt;0)</formula>
    </cfRule>
  </conditionalFormatting>
  <conditionalFormatting sqref="B22">
    <cfRule type="expression" dxfId="25" priority="18">
      <formula>AND(E19&gt;0,E20&gt;0,E21&gt;0)</formula>
    </cfRule>
  </conditionalFormatting>
  <conditionalFormatting sqref="C37">
    <cfRule type="expression" dxfId="24" priority="13">
      <formula>AND(C33&gt;0,C34&gt;0,C35&gt;0,C36&gt;0)</formula>
    </cfRule>
  </conditionalFormatting>
  <conditionalFormatting sqref="B37">
    <cfRule type="expression" dxfId="23" priority="10">
      <formula>AND(E33&gt;0,E34&gt;0,E35&gt;0,E36&gt;0)</formula>
    </cfRule>
  </conditionalFormatting>
  <conditionalFormatting sqref="C48">
    <cfRule type="expression" dxfId="22" priority="9">
      <formula>AND(C41&gt;0,C42&gt;0,C43&gt;0,C44&gt;0,C45&gt;0,C46&gt;0,C47&gt;0)</formula>
    </cfRule>
  </conditionalFormatting>
  <conditionalFormatting sqref="B48">
    <cfRule type="expression" dxfId="21" priority="6">
      <formula>AND(E41&gt;0,E42&gt;0,E43&gt;0,E44&gt;0,E45&gt;0,E46&gt;0,E47&gt;0)</formula>
    </cfRule>
  </conditionalFormatting>
  <conditionalFormatting sqref="C29">
    <cfRule type="expression" dxfId="20" priority="40">
      <formula>AND(C26&gt;0,C27&gt;0,C28&gt;0)</formula>
    </cfRule>
  </conditionalFormatting>
  <conditionalFormatting sqref="B29">
    <cfRule type="expression" dxfId="19" priority="41">
      <formula>AND(E26&gt;0,E27&gt;0,E28&gt;0)</formula>
    </cfRule>
  </conditionalFormatting>
  <conditionalFormatting sqref="C15:D15">
    <cfRule type="expression" dxfId="18" priority="42">
      <formula>AND(C6&gt;0,C7&gt;0,C8&gt;0,C9&gt;0,C10&gt;0,C11&gt;0,C12&gt;0,C13&gt;0,C14&gt;0)</formula>
    </cfRule>
  </conditionalFormatting>
  <conditionalFormatting sqref="B15">
    <cfRule type="expression" dxfId="17" priority="44">
      <formula>AND(E6&gt;0,E7&gt;0,E8&gt;0,E9&gt;0,E10&gt;0,E11&gt;0,E12&gt;0,E13&gt;0,E14&gt;0)</formula>
    </cfRule>
  </conditionalFormatting>
  <conditionalFormatting sqref="D22">
    <cfRule type="expression" dxfId="16" priority="2">
      <formula>AND(D19&gt;0,D20&gt;0,D21&gt;0)</formula>
    </cfRule>
  </conditionalFormatting>
  <conditionalFormatting sqref="D29">
    <cfRule type="expression" dxfId="15" priority="1">
      <formula>AND(D26&gt;0,D27&gt;0,D28&gt;0)</formula>
    </cfRule>
  </conditionalFormatting>
  <dataValidations count="1">
    <dataValidation type="decimal" operator="greaterThan" allowBlank="1" showInputMessage="1" showErrorMessage="1" errorTitle="Valor a Ingresar" error="El valor a ingresar debe ser un número mayor a 0." sqref="C41:D47 C33:D36 C6:D14 C19:D21 C26:D28">
      <formula1>0</formula1>
    </dataValidation>
  </dataValidations>
  <pageMargins left="0.25" right="0.25" top="0.75" bottom="0.75" header="0.3" footer="0.3"/>
  <pageSetup paperSize="9" scale="77" fitToHeight="0" orientation="landscape" verticalDpi="4294967295" r:id="rId1"/>
  <ignoredErrors>
    <ignoredError sqref="A26 A21 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opLeftCell="A25" zoomScale="85" zoomScaleNormal="85" workbookViewId="0">
      <selection activeCell="B33" sqref="B33"/>
    </sheetView>
  </sheetViews>
  <sheetFormatPr baseColWidth="10" defaultColWidth="11.42578125" defaultRowHeight="14.25" x14ac:dyDescent="0.2"/>
  <cols>
    <col min="1" max="1" width="11.42578125" style="1" customWidth="1"/>
    <col min="2" max="2" width="89.42578125" style="1" bestFit="1" customWidth="1"/>
    <col min="3" max="3" width="20.5703125" style="1" customWidth="1"/>
    <col min="4" max="4" width="22.5703125" style="1" customWidth="1"/>
    <col min="5" max="5" width="11.42578125" style="1" customWidth="1"/>
    <col min="6" max="16384" width="11.42578125" style="1"/>
  </cols>
  <sheetData>
    <row r="1" spans="1:4" ht="24" customHeight="1" x14ac:dyDescent="0.2">
      <c r="A1" s="22"/>
      <c r="B1" s="22" t="s">
        <v>24</v>
      </c>
      <c r="C1" s="22"/>
      <c r="D1" s="22"/>
    </row>
    <row r="2" spans="1:4" ht="18" x14ac:dyDescent="0.25">
      <c r="B2" s="21" t="s">
        <v>29</v>
      </c>
      <c r="C2" s="67"/>
      <c r="D2" s="67"/>
    </row>
    <row r="3" spans="1:4" ht="15" thickBot="1" x14ac:dyDescent="0.25"/>
    <row r="4" spans="1:4" s="2" customFormat="1" ht="60" x14ac:dyDescent="0.25">
      <c r="A4" s="3" t="s">
        <v>2</v>
      </c>
      <c r="B4" s="4" t="s">
        <v>1</v>
      </c>
      <c r="C4" s="5" t="s">
        <v>27</v>
      </c>
      <c r="D4" s="6" t="s">
        <v>28</v>
      </c>
    </row>
    <row r="5" spans="1:4" x14ac:dyDescent="0.2">
      <c r="A5" s="7">
        <v>1</v>
      </c>
      <c r="B5" s="8" t="s">
        <v>14</v>
      </c>
      <c r="C5" s="13"/>
      <c r="D5" s="14"/>
    </row>
    <row r="6" spans="1:4" x14ac:dyDescent="0.2">
      <c r="A6" s="7">
        <v>1</v>
      </c>
      <c r="B6" s="8" t="s">
        <v>12</v>
      </c>
      <c r="C6" s="13"/>
      <c r="D6" s="14"/>
    </row>
    <row r="7" spans="1:4" x14ac:dyDescent="0.2">
      <c r="A7" s="7">
        <v>1</v>
      </c>
      <c r="B7" s="8" t="s">
        <v>13</v>
      </c>
      <c r="C7" s="13"/>
      <c r="D7" s="14"/>
    </row>
    <row r="8" spans="1:4" x14ac:dyDescent="0.2">
      <c r="A8" s="7">
        <v>1</v>
      </c>
      <c r="B8" s="8" t="s">
        <v>17</v>
      </c>
      <c r="C8" s="13"/>
      <c r="D8" s="14"/>
    </row>
    <row r="9" spans="1:4" x14ac:dyDescent="0.2">
      <c r="A9" s="7">
        <v>1</v>
      </c>
      <c r="B9" s="8" t="s">
        <v>5</v>
      </c>
      <c r="C9" s="13"/>
      <c r="D9" s="14"/>
    </row>
    <row r="10" spans="1:4" x14ac:dyDescent="0.2">
      <c r="A10" s="7">
        <v>1</v>
      </c>
      <c r="B10" s="8" t="s">
        <v>11</v>
      </c>
      <c r="C10" s="13"/>
      <c r="D10" s="14"/>
    </row>
    <row r="11" spans="1:4" ht="15" thickBot="1" x14ac:dyDescent="0.25">
      <c r="A11" s="9">
        <v>1</v>
      </c>
      <c r="B11" s="10" t="s">
        <v>18</v>
      </c>
      <c r="C11" s="15"/>
      <c r="D11" s="16"/>
    </row>
    <row r="12" spans="1:4" ht="15.75" thickBot="1" x14ac:dyDescent="0.3">
      <c r="A12" s="11"/>
      <c r="B12" s="20" t="str">
        <f>IF(AND(E5&gt;0,E6&gt;0,E7&gt;0,E8&gt;0,E9&gt;0,E10&gt;0,E11&gt;0),CONCATENATE("Renglón ",A11," completo"),"Sin cotizar")</f>
        <v>Sin cotizar</v>
      </c>
      <c r="C12" s="19">
        <f>ROUND(SUM(C5:C11),2)</f>
        <v>0</v>
      </c>
      <c r="D12" s="19">
        <f>ROUND(SUM(D5:D11),2)</f>
        <v>0</v>
      </c>
    </row>
    <row r="13" spans="1:4" x14ac:dyDescent="0.2">
      <c r="A13" s="11"/>
      <c r="B13" s="12"/>
      <c r="C13" s="12"/>
      <c r="D13" s="12"/>
    </row>
    <row r="14" spans="1:4" ht="15" thickBot="1" x14ac:dyDescent="0.25"/>
    <row r="15" spans="1:4" s="2" customFormat="1" ht="60" x14ac:dyDescent="0.25">
      <c r="A15" s="3" t="s">
        <v>2</v>
      </c>
      <c r="B15" s="4" t="s">
        <v>1</v>
      </c>
      <c r="C15" s="5" t="s">
        <v>27</v>
      </c>
      <c r="D15" s="6" t="s">
        <v>28</v>
      </c>
    </row>
    <row r="16" spans="1:4" ht="15" thickBot="1" x14ac:dyDescent="0.25">
      <c r="A16" s="9" t="s">
        <v>4</v>
      </c>
      <c r="B16" s="10" t="s">
        <v>19</v>
      </c>
      <c r="C16" s="17"/>
      <c r="D16" s="18"/>
    </row>
    <row r="17" spans="1:4" ht="15.75" thickBot="1" x14ac:dyDescent="0.3">
      <c r="A17" s="11"/>
      <c r="B17" s="20" t="str">
        <f>IF(AND(E16&gt;0),CONCATENATE("Renglón ",A16," completo"),"Sin cotizar")</f>
        <v>Sin cotizar</v>
      </c>
      <c r="C17" s="19">
        <f>ROUND(SUM(C16),2)</f>
        <v>0</v>
      </c>
      <c r="D17" s="19">
        <f>ROUND(SUM(D16),2)</f>
        <v>0</v>
      </c>
    </row>
    <row r="18" spans="1:4" x14ac:dyDescent="0.2">
      <c r="A18" s="11"/>
      <c r="B18" s="12"/>
      <c r="C18" s="12"/>
      <c r="D18" s="12"/>
    </row>
    <row r="19" spans="1:4" ht="15" thickBot="1" x14ac:dyDescent="0.25"/>
    <row r="20" spans="1:4" s="2" customFormat="1" ht="60" x14ac:dyDescent="0.25">
      <c r="A20" s="3" t="s">
        <v>2</v>
      </c>
      <c r="B20" s="4" t="s">
        <v>1</v>
      </c>
      <c r="C20" s="5" t="s">
        <v>27</v>
      </c>
      <c r="D20" s="6" t="s">
        <v>28</v>
      </c>
    </row>
    <row r="21" spans="1:4" x14ac:dyDescent="0.2">
      <c r="A21" s="7" t="s">
        <v>4</v>
      </c>
      <c r="B21" s="8" t="s">
        <v>15</v>
      </c>
      <c r="C21" s="13"/>
      <c r="D21" s="14"/>
    </row>
    <row r="22" spans="1:4" ht="15" thickBot="1" x14ac:dyDescent="0.25">
      <c r="A22" s="9" t="s">
        <v>3</v>
      </c>
      <c r="B22" s="10" t="s">
        <v>16</v>
      </c>
      <c r="C22" s="17"/>
      <c r="D22" s="18"/>
    </row>
    <row r="23" spans="1:4" ht="15.75" thickBot="1" x14ac:dyDescent="0.3">
      <c r="A23" s="11"/>
      <c r="B23" s="20" t="str">
        <f>IF(AND(E21&gt;0,E22&gt;0),CONCATENATE("Renglón ",A22," completo"),"Sin cotizar")</f>
        <v>Sin cotizar</v>
      </c>
      <c r="C23" s="19">
        <f>ROUND(SUM(C21:C22),2)</f>
        <v>0</v>
      </c>
      <c r="D23" s="19">
        <f>ROUND(SUM(D21:D22),2)</f>
        <v>0</v>
      </c>
    </row>
    <row r="24" spans="1:4" x14ac:dyDescent="0.2">
      <c r="A24" s="11"/>
      <c r="B24" s="12"/>
      <c r="C24" s="12"/>
      <c r="D24" s="12"/>
    </row>
    <row r="25" spans="1:4" ht="15" thickBot="1" x14ac:dyDescent="0.25"/>
    <row r="26" spans="1:4" s="2" customFormat="1" ht="60" x14ac:dyDescent="0.25">
      <c r="A26" s="3" t="s">
        <v>2</v>
      </c>
      <c r="B26" s="4" t="s">
        <v>1</v>
      </c>
      <c r="C26" s="5" t="s">
        <v>27</v>
      </c>
      <c r="D26" s="6" t="s">
        <v>28</v>
      </c>
    </row>
    <row r="27" spans="1:4" x14ac:dyDescent="0.2">
      <c r="A27" s="7">
        <v>3</v>
      </c>
      <c r="B27" s="8" t="s">
        <v>20</v>
      </c>
      <c r="C27" s="13"/>
      <c r="D27" s="14"/>
    </row>
    <row r="28" spans="1:4" x14ac:dyDescent="0.2">
      <c r="A28" s="7">
        <v>3</v>
      </c>
      <c r="B28" s="8" t="s">
        <v>21</v>
      </c>
      <c r="C28" s="13"/>
      <c r="D28" s="14"/>
    </row>
    <row r="29" spans="1:4" ht="15" thickBot="1" x14ac:dyDescent="0.25">
      <c r="A29" s="9">
        <v>3</v>
      </c>
      <c r="B29" s="10" t="s">
        <v>22</v>
      </c>
      <c r="C29" s="17"/>
      <c r="D29" s="18"/>
    </row>
    <row r="30" spans="1:4" ht="15.75" thickBot="1" x14ac:dyDescent="0.3">
      <c r="A30" s="11"/>
      <c r="B30" s="20" t="str">
        <f>IF(AND(E27&gt;0,E28&gt;0,E29&gt;0),CONCATENATE("Renglón ",A29," completo"),"Sin cotizar")</f>
        <v>Sin cotizar</v>
      </c>
      <c r="C30" s="19">
        <f>ROUND(SUM(C27:C29),2)</f>
        <v>0</v>
      </c>
      <c r="D30" s="19">
        <f>ROUND(SUM(D27:D29),2)</f>
        <v>0</v>
      </c>
    </row>
    <row r="31" spans="1:4" x14ac:dyDescent="0.2">
      <c r="A31" s="11"/>
      <c r="B31" s="12"/>
      <c r="C31" s="12"/>
      <c r="D31" s="12"/>
    </row>
    <row r="32" spans="1:4" ht="15" thickBot="1" x14ac:dyDescent="0.25"/>
    <row r="33" spans="1:4" s="2" customFormat="1" ht="60" x14ac:dyDescent="0.25">
      <c r="A33" s="3" t="s">
        <v>2</v>
      </c>
      <c r="B33" s="4" t="s">
        <v>1</v>
      </c>
      <c r="C33" s="5" t="s">
        <v>27</v>
      </c>
      <c r="D33" s="6" t="s">
        <v>28</v>
      </c>
    </row>
    <row r="34" spans="1:4" x14ac:dyDescent="0.2">
      <c r="A34" s="7">
        <v>4</v>
      </c>
      <c r="B34" s="8" t="s">
        <v>10</v>
      </c>
      <c r="C34" s="13"/>
      <c r="D34" s="14"/>
    </row>
    <row r="35" spans="1:4" x14ac:dyDescent="0.2">
      <c r="A35" s="7">
        <v>4</v>
      </c>
      <c r="B35" s="8" t="s">
        <v>7</v>
      </c>
      <c r="C35" s="13"/>
      <c r="D35" s="14"/>
    </row>
    <row r="36" spans="1:4" x14ac:dyDescent="0.2">
      <c r="A36" s="7">
        <v>4</v>
      </c>
      <c r="B36" s="8" t="s">
        <v>8</v>
      </c>
      <c r="C36" s="13"/>
      <c r="D36" s="14"/>
    </row>
    <row r="37" spans="1:4" x14ac:dyDescent="0.2">
      <c r="A37" s="7">
        <v>4</v>
      </c>
      <c r="B37" s="8" t="s">
        <v>9</v>
      </c>
      <c r="C37" s="13"/>
      <c r="D37" s="14"/>
    </row>
    <row r="38" spans="1:4" x14ac:dyDescent="0.2">
      <c r="A38" s="7">
        <v>4</v>
      </c>
      <c r="B38" s="8" t="s">
        <v>0</v>
      </c>
      <c r="C38" s="13"/>
      <c r="D38" s="14"/>
    </row>
    <row r="39" spans="1:4" x14ac:dyDescent="0.2">
      <c r="A39" s="7">
        <v>4</v>
      </c>
      <c r="B39" s="8" t="s">
        <v>6</v>
      </c>
      <c r="C39" s="13"/>
      <c r="D39" s="14"/>
    </row>
    <row r="40" spans="1:4" ht="15" thickBot="1" x14ac:dyDescent="0.25">
      <c r="A40" s="9">
        <v>4</v>
      </c>
      <c r="B40" s="10" t="s">
        <v>23</v>
      </c>
      <c r="C40" s="17"/>
      <c r="D40" s="18"/>
    </row>
    <row r="41" spans="1:4" ht="15.75" thickBot="1" x14ac:dyDescent="0.3">
      <c r="B41" s="20" t="str">
        <f>IF(AND(E34&gt;0,E35&gt;0,E36&gt;0,E37&gt;0,E38&gt;0,E39&gt;0,E40&gt;0),CONCATENATE("Renglón ",A40," completo"),"Sin cotizar")</f>
        <v>Sin cotizar</v>
      </c>
      <c r="C41" s="19">
        <f>ROUND(SUM(C34:C40),2)</f>
        <v>0</v>
      </c>
      <c r="D41" s="19">
        <f>ROUND(SUM(D34:D40),2)</f>
        <v>0</v>
      </c>
    </row>
  </sheetData>
  <sheetProtection selectLockedCells="1"/>
  <mergeCells count="1">
    <mergeCell ref="C2:D2"/>
  </mergeCells>
  <conditionalFormatting sqref="C12">
    <cfRule type="expression" dxfId="14" priority="33" stopIfTrue="1">
      <formula>AND(C5&lt;&gt;"",C6&lt;&gt;"",C7&lt;&gt;"",C8&lt;&gt;"",C9&lt;&gt;"",C10&lt;&gt;"",C11&lt;&gt;"")</formula>
    </cfRule>
  </conditionalFormatting>
  <conditionalFormatting sqref="D12">
    <cfRule type="expression" dxfId="13" priority="32" stopIfTrue="1">
      <formula>AND(D5&lt;&gt;"",D6&lt;&gt;"",D7&lt;&gt;"",D8&lt;&gt;"",D9&lt;&gt;"",D10&lt;&gt;"",D11&lt;&gt;"")</formula>
    </cfRule>
  </conditionalFormatting>
  <conditionalFormatting sqref="C17">
    <cfRule type="expression" dxfId="12" priority="17" stopIfTrue="1">
      <formula>AND(C16&lt;&gt;"")</formula>
    </cfRule>
  </conditionalFormatting>
  <conditionalFormatting sqref="D17">
    <cfRule type="expression" dxfId="11" priority="16" stopIfTrue="1">
      <formula>AND(D16&lt;&gt;"")</formula>
    </cfRule>
  </conditionalFormatting>
  <conditionalFormatting sqref="C23">
    <cfRule type="expression" dxfId="10" priority="14" stopIfTrue="1">
      <formula>AND(C21&lt;&gt;"",C22&lt;&gt;"")</formula>
    </cfRule>
  </conditionalFormatting>
  <conditionalFormatting sqref="D23">
    <cfRule type="expression" dxfId="9" priority="13" stopIfTrue="1">
      <formula>AND(D21&lt;&gt;"",D22&lt;&gt;"")</formula>
    </cfRule>
  </conditionalFormatting>
  <conditionalFormatting sqref="C30">
    <cfRule type="expression" dxfId="8" priority="11" stopIfTrue="1">
      <formula>AND(C27&lt;&gt;"",C28&lt;&gt;"",C29&lt;&gt;"")</formula>
    </cfRule>
  </conditionalFormatting>
  <conditionalFormatting sqref="D30">
    <cfRule type="expression" dxfId="7" priority="10" stopIfTrue="1">
      <formula>AND(D27&lt;&gt;"",D28&lt;&gt;"",D29&lt;&gt;"")</formula>
    </cfRule>
  </conditionalFormatting>
  <conditionalFormatting sqref="C41">
    <cfRule type="expression" dxfId="6" priority="8" stopIfTrue="1">
      <formula>AND(C34&lt;&gt;"",C35&lt;&gt;"",C36&lt;&gt;"",C37&lt;&gt;"",C38&lt;&gt;"",C39&lt;&gt;"",C40&lt;&gt;"")</formula>
    </cfRule>
  </conditionalFormatting>
  <conditionalFormatting sqref="D41">
    <cfRule type="expression" dxfId="5" priority="7" stopIfTrue="1">
      <formula>AND(D34&lt;&gt;"",D35&lt;&gt;"",D36&lt;&gt;"",D37&lt;&gt;"",D38&lt;&gt;"",D39&lt;&gt;"",D40&lt;&gt;"")</formula>
    </cfRule>
  </conditionalFormatting>
  <conditionalFormatting sqref="B12">
    <cfRule type="expression" dxfId="4" priority="5">
      <formula>AND(E5&gt;0,E6&gt;0,E7&gt;0,E8&gt;0,E9&gt;0,E10&gt;0,E11&gt;0)</formula>
    </cfRule>
  </conditionalFormatting>
  <conditionalFormatting sqref="B17">
    <cfRule type="expression" dxfId="3" priority="4">
      <formula>AND(E16&gt;0)</formula>
    </cfRule>
  </conditionalFormatting>
  <conditionalFormatting sqref="B23">
    <cfRule type="expression" dxfId="2" priority="3">
      <formula>AND(E21&gt;0,E22&gt;0)</formula>
    </cfRule>
  </conditionalFormatting>
  <conditionalFormatting sqref="B30">
    <cfRule type="expression" dxfId="1" priority="2">
      <formula>AND(E23&gt;0,E24&gt;0,E25&gt;0,E26&gt;0,E27&gt;0,E28&gt;0,E29&gt;0)</formula>
    </cfRule>
  </conditionalFormatting>
  <conditionalFormatting sqref="B41">
    <cfRule type="expression" dxfId="0" priority="1">
      <formula>AND(E34&gt;0,E35&gt;0,E36&gt;0,E37&gt;0,E38&gt;0,E39&gt;0,E40&gt;0)</formula>
    </cfRule>
  </conditionalFormatting>
  <dataValidations count="2">
    <dataValidation type="decimal" errorStyle="information" operator="greaterThan" allowBlank="1" showErrorMessage="1" errorTitle="Datos " error="Debe completarse todos los item representativos del renglón." sqref="C34:D40 C16:D16 C21:D22 C27:D29 D5:D11">
      <formula1>0</formula1>
    </dataValidation>
    <dataValidation type="decimal" operator="greaterThan" allowBlank="1" showInputMessage="1" showErrorMessage="1" errorTitle="Datos " error="Debe completarse todos los item representativos del renglón." sqref="C5: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de Cotización V2</vt:lpstr>
      <vt:lpstr>Planilla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Sanz, Natalia</dc:creator>
  <cp:lastModifiedBy>Farias, Fernando</cp:lastModifiedBy>
  <cp:lastPrinted>2022-07-08T15:07:49Z</cp:lastPrinted>
  <dcterms:created xsi:type="dcterms:W3CDTF">2020-11-20T14:01:22Z</dcterms:created>
  <dcterms:modified xsi:type="dcterms:W3CDTF">2022-07-08T15:08:26Z</dcterms:modified>
</cp:coreProperties>
</file>