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60" activeTab="1"/>
  </bookViews>
  <sheets>
    <sheet name="PRESUPUESTO Y CRONOGRAMA " sheetId="1" r:id="rId1"/>
    <sheet name="RESUMEN de la OFERTA" sheetId="2" r:id="rId2"/>
  </sheets>
  <definedNames>
    <definedName name="_xlnm.Print_Area" localSheetId="0">'PRESUPUESTO Y CRONOGRAMA '!$B$2:$M$105</definedName>
    <definedName name="_xlnm.Print_Area" localSheetId="1">'RESUMEN de la OFERTA'!$A$1:$M$35</definedName>
  </definedNames>
  <calcPr fullCalcOnLoad="1"/>
</workbook>
</file>

<file path=xl/sharedStrings.xml><?xml version="1.0" encoding="utf-8"?>
<sst xmlns="http://schemas.openxmlformats.org/spreadsheetml/2006/main" count="276" uniqueCount="198">
  <si>
    <t>APARTADO III</t>
  </si>
  <si>
    <t>Obra</t>
  </si>
  <si>
    <t>: ACONDICIONAMIENTO PARCIAL HOGAR TRIBAL VARONES</t>
  </si>
  <si>
    <t>Dirección</t>
  </si>
  <si>
    <t>: Capurro 791, MONTEVIDEO</t>
  </si>
  <si>
    <t>Fecha</t>
  </si>
  <si>
    <t>: OCTUBRE 2018</t>
  </si>
  <si>
    <t>Arquitectos</t>
  </si>
  <si>
    <t>: Fabiana Ursic - César Padilla Larrategui</t>
  </si>
  <si>
    <t>Técnicos</t>
  </si>
  <si>
    <t>: Ariel Burmidad – Oscar Aguirre</t>
  </si>
  <si>
    <t>Ayudantes</t>
  </si>
  <si>
    <t>: María José Pintos</t>
  </si>
  <si>
    <t>EMPRESA:</t>
  </si>
  <si>
    <t>LLAMADO:</t>
  </si>
  <si>
    <t>PRESUPUESTO DETALLADO POR RUBROS</t>
  </si>
  <si>
    <t>Nº</t>
  </si>
  <si>
    <t>RUBROS</t>
  </si>
  <si>
    <t>SUBRUBROS</t>
  </si>
  <si>
    <t>DIMENSIÓN ESPESOR MARCAS Y MODELOS</t>
  </si>
  <si>
    <t>% (*)</t>
  </si>
  <si>
    <t>UNIDAD</t>
  </si>
  <si>
    <t>CANTIDAD</t>
  </si>
  <si>
    <t>PRECIO UNITARIO pesos</t>
  </si>
  <si>
    <t>TOTAL SUBRUBRO pesos</t>
  </si>
  <si>
    <t>TOTAL RUBRO pesos</t>
  </si>
  <si>
    <t>MONTO IMPONIBLE pesos</t>
  </si>
  <si>
    <t>A</t>
  </si>
  <si>
    <t>OBRAS EDILICIAS</t>
  </si>
  <si>
    <t>1.00</t>
  </si>
  <si>
    <t>IMPLANTACIÓN</t>
  </si>
  <si>
    <t>1.01</t>
  </si>
  <si>
    <t>Replanteo</t>
  </si>
  <si>
    <t>global</t>
  </si>
  <si>
    <t>1.02</t>
  </si>
  <si>
    <t>Obrador-Oficina-Servicios-Baños-Vestuarios-etc.</t>
  </si>
  <si>
    <t>1.03</t>
  </si>
  <si>
    <t>Limpieza de Obras</t>
  </si>
  <si>
    <t>2.00</t>
  </si>
  <si>
    <t>DEMOLICIONES Y RETIROS</t>
  </si>
  <si>
    <t>2.01</t>
  </si>
  <si>
    <t xml:space="preserve">Picado de contrapisos </t>
  </si>
  <si>
    <t>m2</t>
  </si>
  <si>
    <t>2.02</t>
  </si>
  <si>
    <t xml:space="preserve">Desamure de aberturas </t>
  </si>
  <si>
    <t>2.03</t>
  </si>
  <si>
    <t xml:space="preserve">Picado de revoques </t>
  </si>
  <si>
    <t>3.00</t>
  </si>
  <si>
    <t>REVOQUES INTERIORES</t>
  </si>
  <si>
    <t>3.01</t>
  </si>
  <si>
    <t>En paramentos reparaciones</t>
  </si>
  <si>
    <t>4.00</t>
  </si>
  <si>
    <t>REVOQUES EXTERIORES</t>
  </si>
  <si>
    <t>4.01</t>
  </si>
  <si>
    <t>5.00</t>
  </si>
  <si>
    <t>CONTRAPISOS</t>
  </si>
  <si>
    <t>5.01</t>
  </si>
  <si>
    <t>Contrapiso exterior en retiro frontal</t>
  </si>
  <si>
    <t>5.02</t>
  </si>
  <si>
    <t>Contrapiso para colocación de caseta de vigilancia</t>
  </si>
  <si>
    <t>5.03</t>
  </si>
  <si>
    <t>Base para equipamiento exterior</t>
  </si>
  <si>
    <t>6.00</t>
  </si>
  <si>
    <t>PAVIMENTOS</t>
  </si>
  <si>
    <t>6.01</t>
  </si>
  <si>
    <t>Portland</t>
  </si>
  <si>
    <t>Suministro de Baldosa 40x40</t>
  </si>
  <si>
    <t>6.02</t>
  </si>
  <si>
    <t>Colocación de baldosa</t>
  </si>
  <si>
    <t>6.03</t>
  </si>
  <si>
    <t>Cerámica / Porcelanato</t>
  </si>
  <si>
    <t>Suministro de baldosa idem existente para reparaciones</t>
  </si>
  <si>
    <t>6.04</t>
  </si>
  <si>
    <t>6.05</t>
  </si>
  <si>
    <t>Suministro de baldosa para caseta de vigilancia</t>
  </si>
  <si>
    <t>6.06</t>
  </si>
  <si>
    <t>7.00</t>
  </si>
  <si>
    <t>REVESTIMIENTOS</t>
  </si>
  <si>
    <t>7.01</t>
  </si>
  <si>
    <t>Cocina</t>
  </si>
  <si>
    <t>Suministro de Ceramicas rectificada Blanca sobre mesada y muretes bajo mesada</t>
  </si>
  <si>
    <t>7.02</t>
  </si>
  <si>
    <t>Colocación de Ceramicas rectificada Blanca</t>
  </si>
  <si>
    <t>8.00</t>
  </si>
  <si>
    <t>IMPERMEABILIZACIÓN</t>
  </si>
  <si>
    <t>8.01</t>
  </si>
  <si>
    <t>De Muros</t>
  </si>
  <si>
    <t>Tratamiento muro subsuelo fachada</t>
  </si>
  <si>
    <t>8.02</t>
  </si>
  <si>
    <t>De fisuras  en muros y revoques</t>
  </si>
  <si>
    <t>9.00</t>
  </si>
  <si>
    <t>YESO</t>
  </si>
  <si>
    <t>9.01</t>
  </si>
  <si>
    <t>De placas de yeso tipo "Durlock"</t>
  </si>
  <si>
    <t>10.00</t>
  </si>
  <si>
    <t>INSTALACIÓN SANITARIA</t>
  </si>
  <si>
    <t>10.01</t>
  </si>
  <si>
    <t>Desagües Exteriores</t>
  </si>
  <si>
    <t>Cañerias ( aclarar que materiales se utilizaran, PVC ó PPL con oríngs de goma</t>
  </si>
  <si>
    <t>ml</t>
  </si>
  <si>
    <t>10.02</t>
  </si>
  <si>
    <t>Tapas de cámara de hormigón</t>
  </si>
  <si>
    <t xml:space="preserve">u </t>
  </si>
  <si>
    <t>10.03</t>
  </si>
  <si>
    <t>Piletas de patio 20x20 A/C</t>
  </si>
  <si>
    <t>10.04</t>
  </si>
  <si>
    <t>Piletas de patio 40x40 A/C</t>
  </si>
  <si>
    <t>10.05</t>
  </si>
  <si>
    <t>Bocas de desagüe 20x20</t>
  </si>
  <si>
    <t>10.06</t>
  </si>
  <si>
    <t>Bocas de desagüe 40x40</t>
  </si>
  <si>
    <t>10.07</t>
  </si>
  <si>
    <t>Interceptor de grasa de 80 litros Acero Inoxidable</t>
  </si>
  <si>
    <t>10.08</t>
  </si>
  <si>
    <t>Desagües Interiores</t>
  </si>
  <si>
    <t>Desagües secundarios Enfermería</t>
  </si>
  <si>
    <t>10.09</t>
  </si>
  <si>
    <t xml:space="preserve">Abastecimiento </t>
  </si>
  <si>
    <t>En Polipropileno termofusionado</t>
  </si>
  <si>
    <t>m</t>
  </si>
  <si>
    <t>10.10</t>
  </si>
  <si>
    <t>Termotanque 100 Lts</t>
  </si>
  <si>
    <t>u</t>
  </si>
  <si>
    <t>10.11</t>
  </si>
  <si>
    <t xml:space="preserve">Aparatos y Griferías </t>
  </si>
  <si>
    <t>Lavatorio con pedestal</t>
  </si>
  <si>
    <t>10.12</t>
  </si>
  <si>
    <t>Piletónes en cocina en acero inoxidable</t>
  </si>
  <si>
    <t>11.00</t>
  </si>
  <si>
    <t>EQUIPAMIENTO</t>
  </si>
  <si>
    <t>11.01</t>
  </si>
  <si>
    <t>Equipamiento fijo</t>
  </si>
  <si>
    <t>Suministro y colocación de caseta de vigilancia 1,20x2,20x2,30m</t>
  </si>
  <si>
    <t>11.02</t>
  </si>
  <si>
    <t>Red de protección en claraboya</t>
  </si>
  <si>
    <t>11.03</t>
  </si>
  <si>
    <t>Equipamiento móvil</t>
  </si>
  <si>
    <t>Casilleros metálicos</t>
  </si>
  <si>
    <t>11.04</t>
  </si>
  <si>
    <t>Estanterías metálicas</t>
  </si>
  <si>
    <t>11.05</t>
  </si>
  <si>
    <t>Equipamiento exterior</t>
  </si>
  <si>
    <t>Suministro y colocación de Bancos de Hormigón</t>
  </si>
  <si>
    <t>11.06</t>
  </si>
  <si>
    <t>según memoria</t>
  </si>
  <si>
    <t>Suministro y colocación de Mesa de Hormigón</t>
  </si>
  <si>
    <t>12.00</t>
  </si>
  <si>
    <t>PINTURAS</t>
  </si>
  <si>
    <t>12.01</t>
  </si>
  <si>
    <t>Paramentos y cielorrasos</t>
  </si>
  <si>
    <t>Pintura super lavable para paramentos interiores - Puntuales</t>
  </si>
  <si>
    <t>12.02</t>
  </si>
  <si>
    <t>Pintrua para cielrrasos - Puntuales</t>
  </si>
  <si>
    <t>12.03</t>
  </si>
  <si>
    <t>Latex Acrilica impermeable para exteriores en patio</t>
  </si>
  <si>
    <t>12.04</t>
  </si>
  <si>
    <t>Pisos</t>
  </si>
  <si>
    <t>Pintura Epoxy para delimitacion en cancha</t>
  </si>
  <si>
    <t>12.05</t>
  </si>
  <si>
    <t>Pintura para pisos exteriores (patio)</t>
  </si>
  <si>
    <t>12.06</t>
  </si>
  <si>
    <t>Hierro y Madera</t>
  </si>
  <si>
    <t>Antióxido en Herrería</t>
  </si>
  <si>
    <t>12.07</t>
  </si>
  <si>
    <t>Imprimación en carpintería</t>
  </si>
  <si>
    <t>12.08</t>
  </si>
  <si>
    <t>Esmalte Sintético</t>
  </si>
  <si>
    <t>12.09</t>
  </si>
  <si>
    <t>Protector para madera satinado</t>
  </si>
  <si>
    <t>SUBTOTAL OBRAS EDILICIAS</t>
  </si>
  <si>
    <t>%</t>
  </si>
  <si>
    <t>B</t>
  </si>
  <si>
    <t>RUBROS AGREGADOS POR EL CONTRATISTA</t>
  </si>
  <si>
    <t>1.04</t>
  </si>
  <si>
    <t>1.05</t>
  </si>
  <si>
    <t>1.06</t>
  </si>
  <si>
    <t>1.07</t>
  </si>
  <si>
    <t>1.08</t>
  </si>
  <si>
    <t>1.09</t>
  </si>
  <si>
    <t>1.10</t>
  </si>
  <si>
    <t>SUBTOTAL RUBROS AGREGADOS POR EL CONTRATISTA</t>
  </si>
  <si>
    <t>C</t>
  </si>
  <si>
    <t xml:space="preserve">SUBTOTAL DE OBRAS (A + B ) </t>
  </si>
  <si>
    <t>IVA 22%</t>
  </si>
  <si>
    <t>D</t>
  </si>
  <si>
    <t>TOTAL OBRAS IVA INCLUÍDO</t>
  </si>
  <si>
    <t>NOTAS:</t>
  </si>
  <si>
    <t>a) En el subtotal (A+B) deben incluirse los honorarios de proyecto y dirección de obra, así como todos los gastos de administración y gestión del contrato de obra.</t>
  </si>
  <si>
    <t>b) (*) %- Es el porcentaje de incidencia del monto del rubro en el monto total de obras (ïtem C : A+B).</t>
  </si>
  <si>
    <t>c) el Contratista/Oferente debe verificar todas las fórmulas ya que será responsable por el resultado de las mismas.</t>
  </si>
  <si>
    <t>APARTADO IV</t>
  </si>
  <si>
    <t>RESUMEN DE LA OFERTA</t>
  </si>
  <si>
    <t>1.0</t>
  </si>
  <si>
    <t>2.0</t>
  </si>
  <si>
    <t>3.0</t>
  </si>
  <si>
    <t>4.0</t>
  </si>
  <si>
    <t>5.0</t>
  </si>
  <si>
    <t>6.0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</si>
</sst>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pta&quot;_-;\-* #,##0.00\ &quot;pta&quot;_-;_-* &quot;-&quot;??\ &quot;pta&quot;_-;_-@_-"/>
    <numFmt numFmtId="177" formatCode="_-* #,##0\ &quot;pta&quot;_-;\-* #,##0\ &quot;pta&quot;_-;_-* &quot;-&quot;\ &quot;pta&quot;_-;_-@_-"/>
    <numFmt numFmtId="178" formatCode="_-* #,##0.00\ _p_t_a_-;\-* #,##0.00\ _p_t_a_-;_-* &quot;-&quot;??\ _p_t_a_-;_-@_-"/>
    <numFmt numFmtId="179" formatCode="_-* #,##0\ _p_t_a_-;\-* #,##0\ _p_t_a_-;_-* &quot;-&quot;\ _p_t_a_-;_-@_-"/>
  </numFmts>
  <fonts count="51">
    <font>
      <sz val="10"/>
      <name val="Arial"/>
      <family val="2"/>
    </font>
    <font>
      <sz val="10"/>
      <name val="Calibri"/>
      <family val="2"/>
    </font>
    <font>
      <b/>
      <sz val="2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2" applyNumberFormat="0" applyAlignment="0" applyProtection="0"/>
    <xf numFmtId="0" fontId="0" fillId="4" borderId="3" applyNumberFormat="0" applyFont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0" fillId="5" borderId="6" applyNumberFormat="0" applyAlignment="0" applyProtection="0"/>
    <xf numFmtId="0" fontId="41" fillId="3" borderId="6" applyNumberFormat="0" applyAlignment="0" applyProtection="0"/>
    <xf numFmtId="0" fontId="42" fillId="6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7" borderId="0" applyNumberFormat="0" applyBorder="0" applyAlignment="0" applyProtection="0"/>
    <xf numFmtId="0" fontId="31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31" fillId="11" borderId="0" applyNumberFormat="0" applyBorder="0" applyAlignment="0" applyProtection="0"/>
    <xf numFmtId="0" fontId="48" fillId="12" borderId="0" applyNumberFormat="0" applyBorder="0" applyAlignment="0" applyProtection="0"/>
    <xf numFmtId="0" fontId="31" fillId="13" borderId="0" applyNumberFormat="0" applyBorder="0" applyAlignment="0" applyProtection="0"/>
    <xf numFmtId="0" fontId="48" fillId="14" borderId="0" applyNumberFormat="0" applyBorder="0" applyAlignment="0" applyProtection="0"/>
    <xf numFmtId="0" fontId="31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31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justify"/>
    </xf>
    <xf numFmtId="0" fontId="0" fillId="0" borderId="0" xfId="0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2" fontId="4" fillId="36" borderId="17" xfId="0" applyNumberFormat="1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left" vertical="center" wrapText="1"/>
    </xf>
    <xf numFmtId="0" fontId="4" fillId="37" borderId="19" xfId="0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2" fontId="0" fillId="0" borderId="2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33" borderId="11" xfId="0" applyFont="1" applyFill="1" applyBorder="1" applyAlignment="1">
      <alignment vertical="center"/>
    </xf>
    <xf numFmtId="0" fontId="6" fillId="33" borderId="22" xfId="0" applyNumberFormat="1" applyFont="1" applyFill="1" applyBorder="1" applyAlignment="1">
      <alignment vertical="center"/>
    </xf>
    <xf numFmtId="0" fontId="0" fillId="34" borderId="22" xfId="0" applyFill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0" fillId="37" borderId="21" xfId="0" applyFill="1" applyBorder="1" applyAlignment="1">
      <alignment/>
    </xf>
    <xf numFmtId="4" fontId="0" fillId="0" borderId="15" xfId="0" applyNumberFormat="1" applyBorder="1" applyAlignment="1">
      <alignment/>
    </xf>
    <xf numFmtId="4" fontId="4" fillId="35" borderId="17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33" borderId="2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" fontId="50" fillId="33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38" borderId="10" xfId="0" applyFill="1" applyBorder="1" applyAlignment="1">
      <alignment horizontal="center" vertical="center"/>
    </xf>
    <xf numFmtId="0" fontId="5" fillId="38" borderId="11" xfId="0" applyFont="1" applyFill="1" applyBorder="1" applyAlignment="1">
      <alignment horizontal="left" vertical="center"/>
    </xf>
    <xf numFmtId="0" fontId="5" fillId="38" borderId="11" xfId="0" applyFont="1" applyFill="1" applyBorder="1" applyAlignment="1">
      <alignment horizontal="center" vertical="center"/>
    </xf>
    <xf numFmtId="4" fontId="5" fillId="38" borderId="11" xfId="0" applyNumberFormat="1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justify"/>
    </xf>
    <xf numFmtId="0" fontId="6" fillId="35" borderId="24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4" fontId="4" fillId="35" borderId="24" xfId="0" applyNumberFormat="1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justify"/>
    </xf>
    <xf numFmtId="0" fontId="6" fillId="35" borderId="14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4" fontId="4" fillId="35" borderId="14" xfId="0" applyNumberFormat="1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justify"/>
    </xf>
    <xf numFmtId="0" fontId="6" fillId="35" borderId="31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4" fontId="4" fillId="35" borderId="3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7" borderId="11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4" fontId="0" fillId="33" borderId="19" xfId="0" applyNumberFormat="1" applyFill="1" applyBorder="1" applyAlignment="1">
      <alignment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4" fillId="33" borderId="19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33" borderId="35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4" fontId="0" fillId="33" borderId="13" xfId="0" applyNumberFormat="1" applyFill="1" applyBorder="1" applyAlignment="1">
      <alignment vertical="center"/>
    </xf>
    <xf numFmtId="0" fontId="0" fillId="0" borderId="29" xfId="0" applyBorder="1" applyAlignment="1">
      <alignment horizontal="left" vertical="center"/>
    </xf>
    <xf numFmtId="2" fontId="4" fillId="33" borderId="18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4" fontId="0" fillId="0" borderId="17" xfId="0" applyNumberFormat="1" applyFill="1" applyBorder="1" applyAlignment="1">
      <alignment vertical="center"/>
    </xf>
    <xf numFmtId="0" fontId="0" fillId="0" borderId="29" xfId="0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justify"/>
    </xf>
    <xf numFmtId="0" fontId="10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horizontal="left" vertical="justify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vertical="center"/>
    </xf>
    <xf numFmtId="2" fontId="0" fillId="0" borderId="36" xfId="0" applyNumberFormat="1" applyFont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4" fontId="49" fillId="33" borderId="22" xfId="0" applyNumberFormat="1" applyFont="1" applyFill="1" applyBorder="1" applyAlignment="1">
      <alignment/>
    </xf>
    <xf numFmtId="4" fontId="0" fillId="38" borderId="22" xfId="0" applyNumberFormat="1" applyFill="1" applyBorder="1" applyAlignment="1">
      <alignment/>
    </xf>
    <xf numFmtId="4" fontId="5" fillId="0" borderId="0" xfId="0" applyNumberFormat="1" applyFont="1" applyAlignment="1">
      <alignment horizontal="center" vertical="center"/>
    </xf>
    <xf numFmtId="4" fontId="4" fillId="35" borderId="40" xfId="0" applyNumberFormat="1" applyFont="1" applyFill="1" applyBorder="1" applyAlignment="1">
      <alignment horizontal="center" vertical="center" wrapText="1"/>
    </xf>
    <xf numFmtId="4" fontId="4" fillId="35" borderId="41" xfId="0" applyNumberFormat="1" applyFont="1" applyFill="1" applyBorder="1" applyAlignment="1">
      <alignment horizontal="center" vertical="center" wrapText="1"/>
    </xf>
    <xf numFmtId="4" fontId="4" fillId="35" borderId="42" xfId="0" applyNumberFormat="1" applyFont="1" applyFill="1" applyBorder="1" applyAlignment="1">
      <alignment horizontal="center" vertical="center" wrapText="1"/>
    </xf>
    <xf numFmtId="4" fontId="4" fillId="35" borderId="43" xfId="0" applyNumberFormat="1" applyFont="1" applyFill="1" applyBorder="1" applyAlignment="1">
      <alignment horizontal="center" vertical="center" wrapText="1"/>
    </xf>
    <xf numFmtId="4" fontId="4" fillId="35" borderId="44" xfId="0" applyNumberFormat="1" applyFont="1" applyFill="1" applyBorder="1" applyAlignment="1">
      <alignment horizontal="center" vertical="center" wrapText="1"/>
    </xf>
    <xf numFmtId="4" fontId="4" fillId="35" borderId="45" xfId="0" applyNumberFormat="1" applyFont="1" applyFill="1" applyBorder="1" applyAlignment="1">
      <alignment horizontal="center" vertical="center" wrapText="1"/>
    </xf>
    <xf numFmtId="4" fontId="5" fillId="37" borderId="11" xfId="0" applyNumberFormat="1" applyFont="1" applyFill="1" applyBorder="1" applyAlignment="1">
      <alignment horizontal="center" vertical="center"/>
    </xf>
    <xf numFmtId="4" fontId="0" fillId="37" borderId="22" xfId="0" applyNumberFormat="1" applyFill="1" applyBorder="1" applyAlignment="1">
      <alignment/>
    </xf>
    <xf numFmtId="4" fontId="4" fillId="33" borderId="21" xfId="0" applyNumberFormat="1" applyFont="1" applyFill="1" applyBorder="1" applyAlignment="1">
      <alignment vertical="center"/>
    </xf>
    <xf numFmtId="4" fontId="4" fillId="33" borderId="17" xfId="0" applyNumberFormat="1" applyFont="1" applyFill="1" applyBorder="1" applyAlignment="1">
      <alignment/>
    </xf>
    <xf numFmtId="4" fontId="0" fillId="0" borderId="12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7" xfId="0" applyNumberFormat="1" applyBorder="1" applyAlignment="1">
      <alignment/>
    </xf>
    <xf numFmtId="4" fontId="0" fillId="0" borderId="29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4" fontId="5" fillId="0" borderId="0" xfId="0" applyNumberFormat="1" applyFont="1" applyFill="1" applyAlignment="1">
      <alignment horizontal="center" vertical="center"/>
    </xf>
    <xf numFmtId="4" fontId="4" fillId="33" borderId="46" xfId="0" applyNumberFormat="1" applyFont="1" applyFill="1" applyBorder="1" applyAlignment="1">
      <alignment vertical="center"/>
    </xf>
    <xf numFmtId="4" fontId="0" fillId="0" borderId="36" xfId="0" applyNumberFormat="1" applyBorder="1" applyAlignment="1">
      <alignment vertical="center"/>
    </xf>
    <xf numFmtId="4" fontId="0" fillId="0" borderId="47" xfId="0" applyNumberForma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9" borderId="0" xfId="0" applyFill="1" applyAlignment="1">
      <alignment vertical="center"/>
    </xf>
    <xf numFmtId="0" fontId="4" fillId="33" borderId="48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/>
    </xf>
    <xf numFmtId="0" fontId="0" fillId="35" borderId="11" xfId="0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 wrapText="1"/>
    </xf>
    <xf numFmtId="4" fontId="0" fillId="35" borderId="1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/>
    </xf>
    <xf numFmtId="0" fontId="4" fillId="37" borderId="11" xfId="0" applyFont="1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4" fontId="0" fillId="37" borderId="11" xfId="0" applyNumberFormat="1" applyFill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6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40" borderId="50" xfId="0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left" vertical="center"/>
    </xf>
    <xf numFmtId="0" fontId="6" fillId="40" borderId="11" xfId="0" applyFont="1" applyFill="1" applyBorder="1" applyAlignment="1">
      <alignment vertical="center"/>
    </xf>
    <xf numFmtId="9" fontId="6" fillId="40" borderId="49" xfId="0" applyNumberFormat="1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 vertical="center"/>
    </xf>
    <xf numFmtId="4" fontId="6" fillId="40" borderId="11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9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9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" fontId="6" fillId="0" borderId="19" xfId="0" applyNumberFormat="1" applyFont="1" applyBorder="1" applyAlignment="1">
      <alignment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9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Fill="1" applyAlignment="1">
      <alignment/>
    </xf>
    <xf numFmtId="4" fontId="3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0" fillId="0" borderId="51" xfId="0" applyNumberFormat="1" applyBorder="1" applyAlignment="1">
      <alignment vertical="center"/>
    </xf>
    <xf numFmtId="4" fontId="0" fillId="0" borderId="52" xfId="0" applyNumberFormat="1" applyBorder="1" applyAlignment="1">
      <alignment vertical="center"/>
    </xf>
    <xf numFmtId="4" fontId="0" fillId="0" borderId="38" xfId="0" applyNumberFormat="1" applyBorder="1" applyAlignment="1">
      <alignment vertical="center"/>
    </xf>
    <xf numFmtId="4" fontId="4" fillId="33" borderId="53" xfId="0" applyNumberFormat="1" applyFont="1" applyFill="1" applyBorder="1" applyAlignment="1">
      <alignment vertical="center"/>
    </xf>
    <xf numFmtId="4" fontId="4" fillId="35" borderId="22" xfId="0" applyNumberFormat="1" applyFont="1" applyFill="1" applyBorder="1" applyAlignment="1">
      <alignment horizontal="right" vertical="center"/>
    </xf>
    <xf numFmtId="0" fontId="0" fillId="35" borderId="54" xfId="0" applyFill="1" applyBorder="1" applyAlignment="1">
      <alignment/>
    </xf>
    <xf numFmtId="4" fontId="0" fillId="37" borderId="22" xfId="0" applyNumberForma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0" fillId="37" borderId="54" xfId="0" applyNumberFormat="1" applyFill="1" applyBorder="1" applyAlignment="1">
      <alignment/>
    </xf>
    <xf numFmtId="4" fontId="4" fillId="35" borderId="54" xfId="0" applyNumberFormat="1" applyFont="1" applyFill="1" applyBorder="1" applyAlignment="1">
      <alignment/>
    </xf>
    <xf numFmtId="4" fontId="0" fillId="0" borderId="29" xfId="0" applyNumberFormat="1" applyBorder="1" applyAlignment="1">
      <alignment/>
    </xf>
    <xf numFmtId="4" fontId="6" fillId="40" borderId="22" xfId="0" applyNumberFormat="1" applyFont="1" applyFill="1" applyBorder="1" applyAlignment="1">
      <alignment vertical="center"/>
    </xf>
    <xf numFmtId="0" fontId="6" fillId="40" borderId="54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6" fillId="0" borderId="21" xfId="0" applyNumberFormat="1" applyFont="1" applyBorder="1" applyAlignment="1">
      <alignment vertical="center"/>
    </xf>
    <xf numFmtId="4" fontId="6" fillId="0" borderId="0" xfId="0" applyNumberFormat="1" applyFont="1" applyFill="1" applyAlignment="1">
      <alignment/>
    </xf>
    <xf numFmtId="4" fontId="6" fillId="33" borderId="11" xfId="0" applyNumberFormat="1" applyFont="1" applyFill="1" applyBorder="1" applyAlignment="1">
      <alignment/>
    </xf>
    <xf numFmtId="4" fontId="6" fillId="33" borderId="22" xfId="0" applyNumberFormat="1" applyFont="1" applyFill="1" applyBorder="1" applyAlignment="1">
      <alignment vertical="center"/>
    </xf>
  </cellXfs>
  <cellStyles count="49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Énfasis3" xfId="50"/>
    <cellStyle name="20% - Énfasis3" xfId="51"/>
    <cellStyle name="40% - Énfasis3" xfId="52"/>
    <cellStyle name="60% - Énfasis3" xfId="53"/>
    <cellStyle name="Énfasis4" xfId="54"/>
    <cellStyle name="20% - Énfasis4" xfId="55"/>
    <cellStyle name="40% - Énfasis4" xfId="56"/>
    <cellStyle name="60% - Énfasis4" xfId="57"/>
    <cellStyle name="Énfasis5" xfId="58"/>
    <cellStyle name="60% - Énfasis5" xfId="59"/>
    <cellStyle name="Énfasis6" xfId="60"/>
    <cellStyle name="40% - Énfasis6" xfId="61"/>
    <cellStyle name="60% - Énfasis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38100</xdr:rowOff>
    </xdr:from>
    <xdr:to>
      <xdr:col>3</xdr:col>
      <xdr:colOff>1019175</xdr:colOff>
      <xdr:row>1</xdr:row>
      <xdr:rowOff>1714500</xdr:rowOff>
    </xdr:to>
    <xdr:pic>
      <xdr:nvPicPr>
        <xdr:cNvPr id="1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0025"/>
          <a:ext cx="32575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1562100</xdr:colOff>
      <xdr:row>0</xdr:row>
      <xdr:rowOff>1343025</xdr:rowOff>
    </xdr:to>
    <xdr:pic>
      <xdr:nvPicPr>
        <xdr:cNvPr id="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24003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5"/>
  <sheetViews>
    <sheetView zoomScale="70" zoomScaleNormal="70" zoomScaleSheetLayoutView="100" workbookViewId="0" topLeftCell="A1">
      <selection activeCell="M105" sqref="A1:M105"/>
    </sheetView>
  </sheetViews>
  <sheetFormatPr defaultColWidth="11.421875" defaultRowHeight="12.75"/>
  <cols>
    <col min="1" max="1" width="2.28125" style="0" customWidth="1"/>
    <col min="2" max="2" width="9.421875" style="66" customWidth="1"/>
    <col min="3" max="3" width="25.7109375" style="0" customWidth="1"/>
    <col min="4" max="4" width="70.8515625" style="0" customWidth="1"/>
    <col min="5" max="5" width="15.421875" style="0" customWidth="1"/>
    <col min="6" max="6" width="7.7109375" style="0" customWidth="1"/>
    <col min="7" max="7" width="8.00390625" style="0" customWidth="1"/>
    <col min="8" max="9" width="10.7109375" style="67" customWidth="1"/>
    <col min="10" max="10" width="11.421875" style="67" customWidth="1"/>
    <col min="11" max="11" width="12.140625" style="67" customWidth="1"/>
    <col min="12" max="12" width="2.00390625" style="67" customWidth="1"/>
    <col min="13" max="13" width="12.7109375" style="67" customWidth="1"/>
  </cols>
  <sheetData>
    <row r="2" spans="4:13" ht="142.5" customHeight="1">
      <c r="D2" s="9"/>
      <c r="E2" s="9"/>
      <c r="F2" s="68" t="s">
        <v>0</v>
      </c>
      <c r="G2" s="9"/>
      <c r="H2" s="69"/>
      <c r="I2" s="69"/>
      <c r="J2" s="69"/>
      <c r="K2" s="69"/>
      <c r="L2" s="69"/>
      <c r="M2" s="69"/>
    </row>
    <row r="3" spans="1:13" ht="14.25">
      <c r="A3" s="70"/>
      <c r="B3" s="8" t="s">
        <v>1</v>
      </c>
      <c r="D3" s="10" t="s">
        <v>2</v>
      </c>
      <c r="E3" s="11"/>
      <c r="F3" s="11"/>
      <c r="G3" s="11"/>
      <c r="H3" s="11"/>
      <c r="I3" s="11"/>
      <c r="J3" s="11"/>
      <c r="K3" s="168"/>
      <c r="L3" s="11"/>
      <c r="M3" s="11"/>
    </row>
    <row r="4" spans="1:13" ht="14.25">
      <c r="A4" s="70"/>
      <c r="B4" s="8" t="s">
        <v>3</v>
      </c>
      <c r="C4" s="71"/>
      <c r="D4" s="10" t="s">
        <v>4</v>
      </c>
      <c r="E4" s="11"/>
      <c r="F4" s="11"/>
      <c r="G4" s="11"/>
      <c r="H4" s="11"/>
      <c r="I4" s="11"/>
      <c r="J4" s="11"/>
      <c r="K4" s="11"/>
      <c r="L4" s="11"/>
      <c r="M4" s="11"/>
    </row>
    <row r="5" spans="1:13" ht="14.25">
      <c r="A5" s="70"/>
      <c r="B5" s="8" t="s">
        <v>5</v>
      </c>
      <c r="C5" s="71"/>
      <c r="D5" s="13" t="s">
        <v>6</v>
      </c>
      <c r="E5" s="11"/>
      <c r="F5" s="11"/>
      <c r="G5" s="11"/>
      <c r="H5" s="11"/>
      <c r="I5" s="11"/>
      <c r="J5" s="11"/>
      <c r="K5" s="11"/>
      <c r="L5" s="11"/>
      <c r="M5" s="11"/>
    </row>
    <row r="6" spans="1:13" ht="14.25">
      <c r="A6" s="70"/>
      <c r="B6" s="8" t="s">
        <v>7</v>
      </c>
      <c r="C6" s="71"/>
      <c r="D6" s="13" t="s">
        <v>8</v>
      </c>
      <c r="E6" s="11"/>
      <c r="F6" s="11"/>
      <c r="G6" s="11"/>
      <c r="H6" s="11"/>
      <c r="I6" s="11"/>
      <c r="J6" s="11"/>
      <c r="K6" s="11"/>
      <c r="L6" s="11"/>
      <c r="M6" s="11"/>
    </row>
    <row r="7" spans="1:13" ht="14.25">
      <c r="A7" s="70"/>
      <c r="B7" s="8" t="s">
        <v>9</v>
      </c>
      <c r="C7" s="71"/>
      <c r="D7" s="13" t="s">
        <v>10</v>
      </c>
      <c r="E7" s="11"/>
      <c r="F7" s="11"/>
      <c r="G7" s="11"/>
      <c r="H7" s="11"/>
      <c r="I7" s="11"/>
      <c r="J7" s="11"/>
      <c r="K7" s="11"/>
      <c r="L7" s="11"/>
      <c r="M7" s="11"/>
    </row>
    <row r="8" spans="1:13" ht="14.25">
      <c r="A8" s="70"/>
      <c r="B8" s="8" t="s">
        <v>11</v>
      </c>
      <c r="C8" s="71"/>
      <c r="D8" s="13" t="s">
        <v>12</v>
      </c>
      <c r="E8" s="11"/>
      <c r="F8" s="11"/>
      <c r="G8" s="11"/>
      <c r="H8" s="11"/>
      <c r="I8" s="11"/>
      <c r="J8" s="11"/>
      <c r="K8" s="11"/>
      <c r="L8" s="11"/>
      <c r="M8" s="11"/>
    </row>
    <row r="9" spans="1:13" ht="13.5">
      <c r="A9" s="7"/>
      <c r="B9" s="72"/>
      <c r="C9" s="73"/>
      <c r="D9" s="74"/>
      <c r="E9" s="11"/>
      <c r="F9" s="11"/>
      <c r="G9" s="11"/>
      <c r="H9" s="11"/>
      <c r="I9" s="11"/>
      <c r="J9" s="11"/>
      <c r="K9" s="11"/>
      <c r="L9" s="65"/>
      <c r="M9" s="65"/>
    </row>
    <row r="10" spans="1:13" ht="24.75" customHeight="1">
      <c r="A10" s="1"/>
      <c r="B10" s="75"/>
      <c r="C10" s="16" t="s">
        <v>13</v>
      </c>
      <c r="D10" s="76"/>
      <c r="E10" s="77"/>
      <c r="F10" s="76"/>
      <c r="G10" s="76"/>
      <c r="H10" s="78"/>
      <c r="I10" s="78"/>
      <c r="J10" s="77" t="s">
        <v>14</v>
      </c>
      <c r="K10" s="78"/>
      <c r="L10" s="78"/>
      <c r="M10" s="169"/>
    </row>
    <row r="11" spans="1:12" ht="13.5">
      <c r="A11" s="1"/>
      <c r="B11" s="2"/>
      <c r="C11" s="14"/>
      <c r="D11" s="1"/>
      <c r="E11" s="1"/>
      <c r="F11" s="2"/>
      <c r="G11" s="1"/>
      <c r="H11" s="79"/>
      <c r="I11" s="79"/>
      <c r="J11" s="79"/>
      <c r="K11" s="79"/>
      <c r="L11" s="79"/>
    </row>
    <row r="12" spans="1:13" ht="18.75" customHeight="1">
      <c r="A12" s="1"/>
      <c r="B12" s="80"/>
      <c r="C12" s="81" t="s">
        <v>15</v>
      </c>
      <c r="D12" s="82"/>
      <c r="E12" s="82"/>
      <c r="F12" s="82"/>
      <c r="G12" s="82"/>
      <c r="H12" s="83"/>
      <c r="I12" s="83"/>
      <c r="J12" s="83"/>
      <c r="K12" s="83"/>
      <c r="L12" s="83"/>
      <c r="M12" s="170"/>
    </row>
    <row r="13" spans="1:12" ht="18.75">
      <c r="A13" s="1"/>
      <c r="B13" s="2"/>
      <c r="C13" s="14"/>
      <c r="D13" s="1"/>
      <c r="E13" s="1"/>
      <c r="F13" s="2"/>
      <c r="G13" s="1"/>
      <c r="H13" s="79"/>
      <c r="I13" s="79"/>
      <c r="J13" s="79"/>
      <c r="K13" s="79"/>
      <c r="L13" s="171"/>
    </row>
    <row r="14" spans="1:13" ht="15" customHeight="1">
      <c r="A14" s="1"/>
      <c r="B14" s="84" t="s">
        <v>16</v>
      </c>
      <c r="C14" s="85" t="s">
        <v>17</v>
      </c>
      <c r="D14" s="86" t="s">
        <v>18</v>
      </c>
      <c r="E14" s="87" t="s">
        <v>19</v>
      </c>
      <c r="F14" s="88" t="s">
        <v>20</v>
      </c>
      <c r="G14" s="89" t="s">
        <v>21</v>
      </c>
      <c r="H14" s="90" t="s">
        <v>22</v>
      </c>
      <c r="I14" s="90" t="s">
        <v>23</v>
      </c>
      <c r="J14" s="90" t="s">
        <v>24</v>
      </c>
      <c r="K14" s="172" t="s">
        <v>25</v>
      </c>
      <c r="L14" s="171"/>
      <c r="M14" s="173" t="s">
        <v>26</v>
      </c>
    </row>
    <row r="15" spans="1:13" ht="15" customHeight="1">
      <c r="A15" s="1"/>
      <c r="B15" s="91"/>
      <c r="C15" s="25"/>
      <c r="D15" s="92"/>
      <c r="E15" s="93"/>
      <c r="F15" s="94"/>
      <c r="G15" s="95"/>
      <c r="H15" s="96"/>
      <c r="I15" s="96"/>
      <c r="J15" s="96"/>
      <c r="K15" s="174"/>
      <c r="L15" s="171"/>
      <c r="M15" s="175"/>
    </row>
    <row r="16" spans="1:13" ht="21" customHeight="1">
      <c r="A16" s="1"/>
      <c r="B16" s="97"/>
      <c r="C16" s="98"/>
      <c r="D16" s="99"/>
      <c r="E16" s="100"/>
      <c r="F16" s="101"/>
      <c r="G16" s="102"/>
      <c r="H16" s="103"/>
      <c r="I16" s="103"/>
      <c r="J16" s="103"/>
      <c r="K16" s="176"/>
      <c r="L16" s="171"/>
      <c r="M16" s="177"/>
    </row>
    <row r="17" spans="1:11" ht="15" customHeight="1">
      <c r="A17" s="1"/>
      <c r="B17" s="31"/>
      <c r="C17" s="32"/>
      <c r="D17" s="31"/>
      <c r="E17" s="31"/>
      <c r="F17" s="31"/>
      <c r="G17" s="31"/>
      <c r="H17" s="104"/>
      <c r="I17" s="104"/>
      <c r="J17" s="104"/>
      <c r="K17" s="104"/>
    </row>
    <row r="18" spans="1:13" ht="15" customHeight="1">
      <c r="A18" s="1"/>
      <c r="B18" s="105" t="s">
        <v>27</v>
      </c>
      <c r="C18" s="106" t="s">
        <v>28</v>
      </c>
      <c r="D18" s="107"/>
      <c r="E18" s="107"/>
      <c r="F18" s="107"/>
      <c r="G18" s="107"/>
      <c r="H18" s="108"/>
      <c r="I18" s="108"/>
      <c r="J18" s="108"/>
      <c r="K18" s="108"/>
      <c r="L18" s="178"/>
      <c r="M18" s="179"/>
    </row>
    <row r="19" spans="1:13" ht="15" customHeight="1">
      <c r="A19" s="1"/>
      <c r="B19" s="109" t="s">
        <v>29</v>
      </c>
      <c r="C19" s="110" t="s">
        <v>30</v>
      </c>
      <c r="D19" s="111"/>
      <c r="E19" s="112"/>
      <c r="F19" s="113"/>
      <c r="G19" s="113"/>
      <c r="H19" s="114"/>
      <c r="I19" s="114"/>
      <c r="J19" s="114"/>
      <c r="K19" s="180">
        <f>SUM(J20:J21)</f>
        <v>0</v>
      </c>
      <c r="L19" s="171"/>
      <c r="M19" s="181">
        <f>SUM(M20:M21)</f>
        <v>0</v>
      </c>
    </row>
    <row r="20" spans="1:13" ht="15" customHeight="1">
      <c r="A20" s="1"/>
      <c r="B20" s="115" t="s">
        <v>31</v>
      </c>
      <c r="C20" s="116"/>
      <c r="D20" s="117" t="s">
        <v>32</v>
      </c>
      <c r="E20" s="117"/>
      <c r="F20" s="118"/>
      <c r="G20" s="119" t="s">
        <v>33</v>
      </c>
      <c r="H20" s="120"/>
      <c r="I20" s="120"/>
      <c r="J20" s="120">
        <f>+(H20*I20)</f>
        <v>0</v>
      </c>
      <c r="K20" s="182"/>
      <c r="L20" s="171"/>
      <c r="M20" s="183"/>
    </row>
    <row r="21" spans="1:13" ht="15" customHeight="1">
      <c r="A21" s="1"/>
      <c r="B21" s="115" t="s">
        <v>34</v>
      </c>
      <c r="C21" s="116"/>
      <c r="D21" s="121" t="s">
        <v>35</v>
      </c>
      <c r="E21" s="121"/>
      <c r="F21" s="122"/>
      <c r="G21" s="123" t="s">
        <v>33</v>
      </c>
      <c r="H21" s="124"/>
      <c r="I21" s="124"/>
      <c r="J21" s="120">
        <f>+(H21*I21)</f>
        <v>0</v>
      </c>
      <c r="K21" s="183"/>
      <c r="L21" s="171"/>
      <c r="M21" s="183"/>
    </row>
    <row r="22" spans="1:13" ht="15" customHeight="1">
      <c r="A22" s="1"/>
      <c r="B22" s="115" t="s">
        <v>36</v>
      </c>
      <c r="C22" s="116"/>
      <c r="D22" s="121" t="s">
        <v>37</v>
      </c>
      <c r="E22" s="121"/>
      <c r="F22" s="122"/>
      <c r="G22" s="123" t="s">
        <v>33</v>
      </c>
      <c r="H22" s="124"/>
      <c r="I22" s="124"/>
      <c r="J22" s="120"/>
      <c r="K22" s="183"/>
      <c r="L22" s="171"/>
      <c r="M22" s="183"/>
    </row>
    <row r="23" spans="1:13" ht="15" customHeight="1">
      <c r="A23" s="1"/>
      <c r="B23" s="109" t="s">
        <v>38</v>
      </c>
      <c r="C23" s="110" t="s">
        <v>39</v>
      </c>
      <c r="D23" s="112"/>
      <c r="E23" s="112"/>
      <c r="F23" s="113"/>
      <c r="G23" s="113"/>
      <c r="H23" s="114"/>
      <c r="I23" s="114"/>
      <c r="J23" s="114"/>
      <c r="K23" s="180">
        <f>SUM(J24:J26)</f>
        <v>0</v>
      </c>
      <c r="L23" s="171"/>
      <c r="M23" s="181">
        <f>SUM(M24:M26)</f>
        <v>0</v>
      </c>
    </row>
    <row r="24" spans="1:13" ht="15" customHeight="1">
      <c r="A24" s="125"/>
      <c r="B24" s="115" t="s">
        <v>40</v>
      </c>
      <c r="C24" s="116"/>
      <c r="D24" s="117" t="s">
        <v>41</v>
      </c>
      <c r="E24" s="117"/>
      <c r="F24" s="122"/>
      <c r="G24" s="126" t="s">
        <v>42</v>
      </c>
      <c r="H24" s="124"/>
      <c r="I24" s="124"/>
      <c r="J24" s="120">
        <f>+(H24*I24)</f>
        <v>0</v>
      </c>
      <c r="K24" s="183"/>
      <c r="L24" s="171"/>
      <c r="M24" s="183"/>
    </row>
    <row r="25" spans="1:13" ht="15" customHeight="1">
      <c r="A25" s="125"/>
      <c r="B25" s="115" t="s">
        <v>43</v>
      </c>
      <c r="C25" s="116"/>
      <c r="D25" s="117" t="s">
        <v>44</v>
      </c>
      <c r="E25" s="117"/>
      <c r="F25" s="122"/>
      <c r="G25" s="126" t="s">
        <v>42</v>
      </c>
      <c r="H25" s="124"/>
      <c r="I25" s="124"/>
      <c r="J25" s="120">
        <f>+(H25*I25)</f>
        <v>0</v>
      </c>
      <c r="K25" s="183"/>
      <c r="L25" s="171"/>
      <c r="M25" s="183"/>
    </row>
    <row r="26" spans="1:13" ht="15" customHeight="1">
      <c r="A26" s="125"/>
      <c r="B26" s="115" t="s">
        <v>45</v>
      </c>
      <c r="C26" s="116"/>
      <c r="D26" s="117" t="s">
        <v>46</v>
      </c>
      <c r="E26" s="117"/>
      <c r="F26" s="122"/>
      <c r="G26" s="126" t="s">
        <v>42</v>
      </c>
      <c r="H26" s="124"/>
      <c r="I26" s="124"/>
      <c r="J26" s="120">
        <f>+(H26*I26)</f>
        <v>0</v>
      </c>
      <c r="K26" s="183"/>
      <c r="L26" s="171"/>
      <c r="M26" s="183"/>
    </row>
    <row r="27" spans="1:13" ht="15" customHeight="1">
      <c r="A27" s="1"/>
      <c r="B27" s="109" t="s">
        <v>47</v>
      </c>
      <c r="C27" s="127" t="s">
        <v>48</v>
      </c>
      <c r="D27" s="112"/>
      <c r="E27" s="112"/>
      <c r="F27" s="113"/>
      <c r="G27" s="113"/>
      <c r="H27" s="114"/>
      <c r="I27" s="114"/>
      <c r="J27" s="114"/>
      <c r="K27" s="180">
        <f>SUM(J28:J28)</f>
        <v>0</v>
      </c>
      <c r="L27" s="171"/>
      <c r="M27" s="181">
        <f>SUM(M28:M28)</f>
        <v>0</v>
      </c>
    </row>
    <row r="28" spans="1:13" ht="15" customHeight="1">
      <c r="A28" s="1"/>
      <c r="B28" s="115" t="s">
        <v>49</v>
      </c>
      <c r="C28" s="116"/>
      <c r="D28" s="128" t="s">
        <v>50</v>
      </c>
      <c r="E28" s="129"/>
      <c r="F28" s="118"/>
      <c r="G28" s="119" t="s">
        <v>42</v>
      </c>
      <c r="H28" s="120"/>
      <c r="I28" s="120"/>
      <c r="J28" s="120">
        <f aca="true" t="shared" si="0" ref="J28:J34">+(H28*I28)</f>
        <v>0</v>
      </c>
      <c r="K28" s="182"/>
      <c r="L28" s="171"/>
      <c r="M28" s="184"/>
    </row>
    <row r="29" spans="1:13" ht="15" customHeight="1">
      <c r="A29" s="1"/>
      <c r="B29" s="109" t="s">
        <v>51</v>
      </c>
      <c r="C29" s="127" t="s">
        <v>52</v>
      </c>
      <c r="D29" s="112"/>
      <c r="E29" s="112"/>
      <c r="F29" s="113"/>
      <c r="G29" s="113"/>
      <c r="H29" s="114"/>
      <c r="I29" s="114"/>
      <c r="J29" s="114"/>
      <c r="K29" s="180">
        <f>SUM(J30:J30)</f>
        <v>0</v>
      </c>
      <c r="L29" s="171"/>
      <c r="M29" s="181">
        <f>SUM(M30:M30)</f>
        <v>0</v>
      </c>
    </row>
    <row r="30" spans="1:13" ht="15" customHeight="1">
      <c r="A30" s="1"/>
      <c r="B30" s="115" t="s">
        <v>53</v>
      </c>
      <c r="C30" s="116"/>
      <c r="D30" s="128" t="s">
        <v>50</v>
      </c>
      <c r="E30" s="117"/>
      <c r="F30" s="118"/>
      <c r="G30" s="119" t="s">
        <v>42</v>
      </c>
      <c r="H30" s="120"/>
      <c r="I30" s="120"/>
      <c r="J30" s="120">
        <f t="shared" si="0"/>
        <v>0</v>
      </c>
      <c r="K30" s="182"/>
      <c r="L30" s="171"/>
      <c r="M30" s="184"/>
    </row>
    <row r="31" spans="1:13" ht="15" customHeight="1">
      <c r="A31" s="1"/>
      <c r="B31" s="109" t="s">
        <v>54</v>
      </c>
      <c r="C31" s="127" t="s">
        <v>55</v>
      </c>
      <c r="D31" s="112"/>
      <c r="E31" s="112"/>
      <c r="F31" s="113"/>
      <c r="G31" s="113"/>
      <c r="H31" s="114"/>
      <c r="I31" s="114"/>
      <c r="J31" s="114"/>
      <c r="K31" s="180">
        <f>SUM(J32:J32)</f>
        <v>0</v>
      </c>
      <c r="L31" s="171"/>
      <c r="M31" s="181">
        <f>SUM(M32:M32)</f>
        <v>0</v>
      </c>
    </row>
    <row r="32" spans="1:13" ht="15" customHeight="1">
      <c r="A32" s="1"/>
      <c r="B32" s="115" t="s">
        <v>56</v>
      </c>
      <c r="C32" s="116"/>
      <c r="D32" s="117" t="s">
        <v>57</v>
      </c>
      <c r="E32" s="117"/>
      <c r="F32" s="122"/>
      <c r="G32" s="126" t="s">
        <v>42</v>
      </c>
      <c r="H32" s="124"/>
      <c r="I32" s="124"/>
      <c r="J32" s="120">
        <f t="shared" si="0"/>
        <v>0</v>
      </c>
      <c r="K32" s="183"/>
      <c r="L32" s="171"/>
      <c r="M32" s="182"/>
    </row>
    <row r="33" spans="1:13" ht="15" customHeight="1">
      <c r="A33" s="1"/>
      <c r="B33" s="115" t="s">
        <v>58</v>
      </c>
      <c r="C33" s="116"/>
      <c r="D33" s="117" t="s">
        <v>59</v>
      </c>
      <c r="E33" s="117"/>
      <c r="F33" s="122"/>
      <c r="G33" s="126" t="s">
        <v>42</v>
      </c>
      <c r="H33" s="124"/>
      <c r="I33" s="124"/>
      <c r="J33" s="120">
        <f t="shared" si="0"/>
        <v>0</v>
      </c>
      <c r="K33" s="185"/>
      <c r="L33" s="171"/>
      <c r="M33" s="186"/>
    </row>
    <row r="34" spans="1:13" ht="15" customHeight="1">
      <c r="A34" s="1"/>
      <c r="B34" s="115" t="s">
        <v>60</v>
      </c>
      <c r="C34" s="116"/>
      <c r="D34" s="130" t="s">
        <v>61</v>
      </c>
      <c r="E34" s="117"/>
      <c r="F34" s="122"/>
      <c r="G34" s="126" t="s">
        <v>42</v>
      </c>
      <c r="H34" s="124"/>
      <c r="I34" s="124"/>
      <c r="J34" s="120">
        <f t="shared" si="0"/>
        <v>0</v>
      </c>
      <c r="K34" s="185"/>
      <c r="L34" s="171"/>
      <c r="M34" s="187"/>
    </row>
    <row r="35" spans="1:13" ht="15" customHeight="1">
      <c r="A35" s="1"/>
      <c r="B35" s="109" t="s">
        <v>62</v>
      </c>
      <c r="C35" s="131" t="s">
        <v>63</v>
      </c>
      <c r="D35" s="112"/>
      <c r="E35" s="132"/>
      <c r="F35" s="113"/>
      <c r="G35" s="113"/>
      <c r="H35" s="114"/>
      <c r="I35" s="114"/>
      <c r="J35" s="114"/>
      <c r="K35" s="180">
        <f>SUM(J36:J39)</f>
        <v>0</v>
      </c>
      <c r="L35" s="171"/>
      <c r="M35" s="181">
        <f>SUM(M36:M39)</f>
        <v>0</v>
      </c>
    </row>
    <row r="36" spans="1:13" ht="15" customHeight="1">
      <c r="A36" s="1"/>
      <c r="B36" s="115" t="s">
        <v>64</v>
      </c>
      <c r="C36" s="133" t="s">
        <v>65</v>
      </c>
      <c r="D36" s="117" t="s">
        <v>66</v>
      </c>
      <c r="E36" s="117"/>
      <c r="F36" s="126"/>
      <c r="G36" s="119" t="s">
        <v>42</v>
      </c>
      <c r="H36" s="120"/>
      <c r="I36" s="120"/>
      <c r="J36" s="120">
        <f aca="true" t="shared" si="1" ref="J36:J41">+(H36*I36)</f>
        <v>0</v>
      </c>
      <c r="K36" s="182"/>
      <c r="L36" s="171"/>
      <c r="M36" s="182"/>
    </row>
    <row r="37" spans="1:13" ht="15" customHeight="1">
      <c r="A37" s="1"/>
      <c r="B37" s="115" t="s">
        <v>67</v>
      </c>
      <c r="C37" s="134"/>
      <c r="D37" s="121" t="s">
        <v>68</v>
      </c>
      <c r="E37" s="121"/>
      <c r="F37" s="126"/>
      <c r="G37" s="126" t="s">
        <v>42</v>
      </c>
      <c r="H37" s="124"/>
      <c r="I37" s="124"/>
      <c r="J37" s="120">
        <f t="shared" si="1"/>
        <v>0</v>
      </c>
      <c r="K37" s="183"/>
      <c r="L37" s="171"/>
      <c r="M37" s="183"/>
    </row>
    <row r="38" spans="1:13" ht="15" customHeight="1">
      <c r="A38" s="1"/>
      <c r="B38" s="115" t="s">
        <v>69</v>
      </c>
      <c r="C38" s="133" t="s">
        <v>70</v>
      </c>
      <c r="D38" s="121" t="s">
        <v>71</v>
      </c>
      <c r="E38" s="121"/>
      <c r="F38" s="126"/>
      <c r="G38" s="126" t="s">
        <v>42</v>
      </c>
      <c r="H38" s="124"/>
      <c r="I38" s="124"/>
      <c r="J38" s="120">
        <f t="shared" si="1"/>
        <v>0</v>
      </c>
      <c r="K38" s="183"/>
      <c r="L38" s="171"/>
      <c r="M38" s="183"/>
    </row>
    <row r="39" spans="1:13" ht="15" customHeight="1">
      <c r="A39" s="1"/>
      <c r="B39" s="115" t="s">
        <v>72</v>
      </c>
      <c r="C39" s="134"/>
      <c r="D39" s="121" t="s">
        <v>68</v>
      </c>
      <c r="E39" s="121"/>
      <c r="F39" s="126"/>
      <c r="G39" s="123" t="s">
        <v>42</v>
      </c>
      <c r="H39" s="124"/>
      <c r="I39" s="124"/>
      <c r="J39" s="120">
        <f t="shared" si="1"/>
        <v>0</v>
      </c>
      <c r="K39" s="183"/>
      <c r="L39" s="171"/>
      <c r="M39" s="183"/>
    </row>
    <row r="40" spans="1:13" ht="15" customHeight="1">
      <c r="A40" s="1"/>
      <c r="B40" s="115" t="s">
        <v>73</v>
      </c>
      <c r="C40" s="135"/>
      <c r="D40" s="121" t="s">
        <v>74</v>
      </c>
      <c r="E40" s="121"/>
      <c r="F40" s="126"/>
      <c r="G40" s="123" t="s">
        <v>42</v>
      </c>
      <c r="H40" s="124"/>
      <c r="I40" s="124"/>
      <c r="J40" s="120">
        <f t="shared" si="1"/>
        <v>0</v>
      </c>
      <c r="K40" s="185"/>
      <c r="L40" s="171"/>
      <c r="M40" s="186"/>
    </row>
    <row r="41" spans="1:13" ht="15" customHeight="1">
      <c r="A41" s="1"/>
      <c r="B41" s="115" t="s">
        <v>75</v>
      </c>
      <c r="C41" s="135"/>
      <c r="D41" s="121" t="s">
        <v>68</v>
      </c>
      <c r="E41" s="121"/>
      <c r="F41" s="126"/>
      <c r="G41" s="123" t="s">
        <v>42</v>
      </c>
      <c r="H41" s="124"/>
      <c r="I41" s="124"/>
      <c r="J41" s="120">
        <f t="shared" si="1"/>
        <v>0</v>
      </c>
      <c r="K41" s="185"/>
      <c r="L41" s="171"/>
      <c r="M41" s="187"/>
    </row>
    <row r="42" spans="1:13" ht="15" customHeight="1">
      <c r="A42" s="136"/>
      <c r="B42" s="109" t="s">
        <v>76</v>
      </c>
      <c r="C42" s="137" t="s">
        <v>77</v>
      </c>
      <c r="D42" s="112"/>
      <c r="E42" s="138"/>
      <c r="F42" s="113"/>
      <c r="G42" s="113"/>
      <c r="H42" s="114"/>
      <c r="I42" s="114"/>
      <c r="J42" s="114"/>
      <c r="K42" s="180">
        <f>SUM(J43:J44)</f>
        <v>0</v>
      </c>
      <c r="L42" s="171"/>
      <c r="M42" s="181">
        <f>SUM(M43:M44)</f>
        <v>0</v>
      </c>
    </row>
    <row r="43" spans="1:13" ht="15" customHeight="1">
      <c r="A43" s="136"/>
      <c r="B43" s="115" t="s">
        <v>78</v>
      </c>
      <c r="C43" s="133" t="s">
        <v>79</v>
      </c>
      <c r="D43" s="117" t="s">
        <v>80</v>
      </c>
      <c r="E43" s="117"/>
      <c r="F43" s="126"/>
      <c r="G43" s="126" t="s">
        <v>42</v>
      </c>
      <c r="H43" s="124"/>
      <c r="I43" s="124"/>
      <c r="J43" s="120">
        <f>+(H43*I43)</f>
        <v>0</v>
      </c>
      <c r="K43" s="188"/>
      <c r="L43" s="171"/>
      <c r="M43" s="183"/>
    </row>
    <row r="44" spans="1:13" ht="15" customHeight="1">
      <c r="A44" s="136"/>
      <c r="B44" s="115" t="s">
        <v>81</v>
      </c>
      <c r="C44" s="134"/>
      <c r="D44" s="121" t="s">
        <v>82</v>
      </c>
      <c r="E44" s="121"/>
      <c r="F44" s="126"/>
      <c r="G44" s="126" t="s">
        <v>42</v>
      </c>
      <c r="H44" s="124"/>
      <c r="I44" s="124"/>
      <c r="J44" s="120">
        <f>+(H44*I44)</f>
        <v>0</v>
      </c>
      <c r="K44" s="188"/>
      <c r="L44" s="171"/>
      <c r="M44" s="183"/>
    </row>
    <row r="45" spans="1:13" ht="15" customHeight="1">
      <c r="A45" s="1"/>
      <c r="B45" s="109" t="s">
        <v>83</v>
      </c>
      <c r="C45" s="127" t="s">
        <v>84</v>
      </c>
      <c r="D45" s="139"/>
      <c r="E45" s="132"/>
      <c r="F45" s="140"/>
      <c r="G45" s="140"/>
      <c r="H45" s="141"/>
      <c r="I45" s="141"/>
      <c r="J45" s="141"/>
      <c r="K45" s="180">
        <f>SUM(J46:J47)</f>
        <v>0</v>
      </c>
      <c r="L45" s="171"/>
      <c r="M45" s="181">
        <f>SUM(M46:M47)</f>
        <v>0</v>
      </c>
    </row>
    <row r="46" spans="1:13" ht="15" customHeight="1">
      <c r="A46" s="1"/>
      <c r="B46" s="115" t="s">
        <v>85</v>
      </c>
      <c r="C46" s="116" t="s">
        <v>86</v>
      </c>
      <c r="D46" s="117" t="s">
        <v>87</v>
      </c>
      <c r="E46" s="117"/>
      <c r="F46" s="126"/>
      <c r="G46" s="126" t="s">
        <v>42</v>
      </c>
      <c r="H46" s="124"/>
      <c r="I46" s="124"/>
      <c r="J46" s="124">
        <f>+(H46*I46)</f>
        <v>0</v>
      </c>
      <c r="K46" s="183"/>
      <c r="L46" s="171"/>
      <c r="M46" s="183"/>
    </row>
    <row r="47" spans="1:13" ht="15" customHeight="1">
      <c r="A47" s="1"/>
      <c r="B47" s="115" t="s">
        <v>88</v>
      </c>
      <c r="C47" s="116"/>
      <c r="D47" s="121" t="s">
        <v>89</v>
      </c>
      <c r="E47" s="121"/>
      <c r="F47" s="126"/>
      <c r="G47" s="126" t="s">
        <v>42</v>
      </c>
      <c r="H47" s="124"/>
      <c r="I47" s="124"/>
      <c r="J47" s="120">
        <f>+(H47*I47)</f>
        <v>0</v>
      </c>
      <c r="K47" s="183"/>
      <c r="L47" s="171"/>
      <c r="M47" s="183"/>
    </row>
    <row r="48" spans="1:13" ht="15" customHeight="1">
      <c r="A48" s="1"/>
      <c r="B48" s="109" t="s">
        <v>90</v>
      </c>
      <c r="C48" s="127" t="s">
        <v>91</v>
      </c>
      <c r="D48" s="112"/>
      <c r="E48" s="138"/>
      <c r="F48" s="113"/>
      <c r="G48" s="113"/>
      <c r="H48" s="114"/>
      <c r="I48" s="114"/>
      <c r="J48" s="114"/>
      <c r="K48" s="180">
        <f>SUM(J49:J49)</f>
        <v>0</v>
      </c>
      <c r="L48" s="171"/>
      <c r="M48" s="181">
        <f>SUM(M49:M49)</f>
        <v>0</v>
      </c>
    </row>
    <row r="49" spans="1:13" ht="15" customHeight="1">
      <c r="A49" s="1"/>
      <c r="B49" s="115" t="s">
        <v>92</v>
      </c>
      <c r="C49" s="142"/>
      <c r="D49" s="117" t="s">
        <v>93</v>
      </c>
      <c r="E49" s="117"/>
      <c r="F49" s="126"/>
      <c r="G49" s="126" t="s">
        <v>42</v>
      </c>
      <c r="H49" s="124"/>
      <c r="I49" s="124"/>
      <c r="J49" s="120">
        <f>+(H49*I49)</f>
        <v>0</v>
      </c>
      <c r="K49" s="183"/>
      <c r="L49" s="171"/>
      <c r="M49" s="184"/>
    </row>
    <row r="50" spans="1:13" ht="15" customHeight="1">
      <c r="A50" s="1"/>
      <c r="B50" s="143" t="s">
        <v>94</v>
      </c>
      <c r="C50" s="144" t="s">
        <v>95</v>
      </c>
      <c r="D50" s="111"/>
      <c r="E50" s="138"/>
      <c r="F50" s="113"/>
      <c r="G50" s="113"/>
      <c r="H50" s="114"/>
      <c r="I50" s="114"/>
      <c r="J50" s="114"/>
      <c r="K50" s="180">
        <f>SUM(J51:J62)</f>
        <v>0</v>
      </c>
      <c r="L50" s="171"/>
      <c r="M50" s="181">
        <f>SUM(M51:M62)</f>
        <v>0</v>
      </c>
    </row>
    <row r="51" spans="1:13" s="9" customFormat="1" ht="15" customHeight="1">
      <c r="A51" s="145"/>
      <c r="B51" s="115" t="s">
        <v>96</v>
      </c>
      <c r="C51" s="146" t="s">
        <v>97</v>
      </c>
      <c r="D51" s="147" t="s">
        <v>98</v>
      </c>
      <c r="E51" s="148"/>
      <c r="F51" s="149"/>
      <c r="G51" s="149" t="s">
        <v>99</v>
      </c>
      <c r="H51" s="150"/>
      <c r="I51" s="150"/>
      <c r="J51" s="189">
        <f>+(H51*I51)</f>
        <v>0</v>
      </c>
      <c r="K51" s="190"/>
      <c r="L51" s="191"/>
      <c r="M51" s="190"/>
    </row>
    <row r="52" spans="1:13" s="9" customFormat="1" ht="15" customHeight="1">
      <c r="A52" s="145"/>
      <c r="B52" s="115" t="s">
        <v>100</v>
      </c>
      <c r="C52" s="151"/>
      <c r="D52" s="152" t="s">
        <v>101</v>
      </c>
      <c r="E52" s="148"/>
      <c r="F52" s="149"/>
      <c r="G52" s="149" t="s">
        <v>102</v>
      </c>
      <c r="H52" s="150"/>
      <c r="I52" s="150"/>
      <c r="J52" s="189">
        <f>+(H52*I52)</f>
        <v>0</v>
      </c>
      <c r="K52" s="190"/>
      <c r="L52" s="191"/>
      <c r="M52" s="190"/>
    </row>
    <row r="53" spans="1:13" s="9" customFormat="1" ht="15" customHeight="1">
      <c r="A53" s="145"/>
      <c r="B53" s="115" t="s">
        <v>103</v>
      </c>
      <c r="C53" s="151"/>
      <c r="D53" s="153" t="s">
        <v>104</v>
      </c>
      <c r="E53" s="154"/>
      <c r="F53" s="149"/>
      <c r="G53" s="155" t="s">
        <v>102</v>
      </c>
      <c r="H53" s="150"/>
      <c r="I53" s="150"/>
      <c r="J53" s="189">
        <f>+(H53*I53)</f>
        <v>0</v>
      </c>
      <c r="K53" s="190"/>
      <c r="L53" s="191"/>
      <c r="M53" s="190"/>
    </row>
    <row r="54" spans="1:13" s="9" customFormat="1" ht="15" customHeight="1">
      <c r="A54" s="145"/>
      <c r="B54" s="115" t="s">
        <v>105</v>
      </c>
      <c r="C54" s="151"/>
      <c r="D54" s="153" t="s">
        <v>106</v>
      </c>
      <c r="E54" s="154"/>
      <c r="F54" s="149"/>
      <c r="G54" s="155" t="s">
        <v>102</v>
      </c>
      <c r="H54" s="150"/>
      <c r="I54" s="150"/>
      <c r="J54" s="189">
        <f>+(H54*I54)</f>
        <v>0</v>
      </c>
      <c r="K54" s="190"/>
      <c r="L54" s="191"/>
      <c r="M54" s="190"/>
    </row>
    <row r="55" spans="1:13" s="9" customFormat="1" ht="15" customHeight="1">
      <c r="A55" s="145"/>
      <c r="B55" s="115" t="s">
        <v>107</v>
      </c>
      <c r="C55" s="151"/>
      <c r="D55" s="153" t="s">
        <v>108</v>
      </c>
      <c r="E55" s="154"/>
      <c r="F55" s="149"/>
      <c r="G55" s="155" t="s">
        <v>102</v>
      </c>
      <c r="H55" s="150"/>
      <c r="I55" s="150"/>
      <c r="J55" s="189">
        <f aca="true" t="shared" si="2" ref="J55:J60">+(H55*I55)</f>
        <v>0</v>
      </c>
      <c r="K55" s="190"/>
      <c r="L55" s="191"/>
      <c r="M55" s="190"/>
    </row>
    <row r="56" spans="1:13" s="9" customFormat="1" ht="15" customHeight="1">
      <c r="A56" s="145"/>
      <c r="B56" s="115" t="s">
        <v>109</v>
      </c>
      <c r="C56" s="151"/>
      <c r="D56" s="153" t="s">
        <v>110</v>
      </c>
      <c r="E56" s="153"/>
      <c r="F56" s="149"/>
      <c r="G56" s="155" t="s">
        <v>102</v>
      </c>
      <c r="H56" s="150"/>
      <c r="I56" s="150"/>
      <c r="J56" s="189">
        <f t="shared" si="2"/>
        <v>0</v>
      </c>
      <c r="K56" s="190"/>
      <c r="L56" s="191"/>
      <c r="M56" s="190"/>
    </row>
    <row r="57" spans="1:13" s="9" customFormat="1" ht="15" customHeight="1">
      <c r="A57" s="145"/>
      <c r="B57" s="115" t="s">
        <v>111</v>
      </c>
      <c r="C57" s="151"/>
      <c r="D57" s="153" t="s">
        <v>112</v>
      </c>
      <c r="E57" s="153"/>
      <c r="F57" s="149"/>
      <c r="G57" s="155" t="s">
        <v>102</v>
      </c>
      <c r="H57" s="150"/>
      <c r="I57" s="150"/>
      <c r="J57" s="189">
        <f t="shared" si="2"/>
        <v>0</v>
      </c>
      <c r="K57" s="190"/>
      <c r="L57" s="191"/>
      <c r="M57" s="190"/>
    </row>
    <row r="58" spans="1:13" s="9" customFormat="1" ht="15" customHeight="1">
      <c r="A58" s="145"/>
      <c r="B58" s="115" t="s">
        <v>113</v>
      </c>
      <c r="C58" s="156" t="s">
        <v>114</v>
      </c>
      <c r="D58" s="157" t="s">
        <v>115</v>
      </c>
      <c r="E58" s="157"/>
      <c r="F58" s="158"/>
      <c r="G58" s="159" t="s">
        <v>102</v>
      </c>
      <c r="H58" s="160"/>
      <c r="I58" s="160"/>
      <c r="J58" s="189">
        <f t="shared" si="2"/>
        <v>0</v>
      </c>
      <c r="K58" s="190"/>
      <c r="L58" s="191"/>
      <c r="M58" s="190"/>
    </row>
    <row r="59" spans="1:13" s="9" customFormat="1" ht="15" customHeight="1">
      <c r="A59" s="145"/>
      <c r="B59" s="161" t="s">
        <v>116</v>
      </c>
      <c r="C59" s="156" t="s">
        <v>117</v>
      </c>
      <c r="D59" s="162" t="s">
        <v>118</v>
      </c>
      <c r="E59" s="148"/>
      <c r="F59" s="149"/>
      <c r="G59" s="149" t="s">
        <v>119</v>
      </c>
      <c r="H59" s="150"/>
      <c r="I59" s="150"/>
      <c r="J59" s="189">
        <f t="shared" si="2"/>
        <v>0</v>
      </c>
      <c r="K59" s="190"/>
      <c r="L59" s="191"/>
      <c r="M59" s="190"/>
    </row>
    <row r="60" spans="1:13" s="9" customFormat="1" ht="15" customHeight="1">
      <c r="A60" s="145"/>
      <c r="B60" s="161" t="s">
        <v>120</v>
      </c>
      <c r="C60" s="163"/>
      <c r="D60" s="162" t="s">
        <v>121</v>
      </c>
      <c r="E60" s="148"/>
      <c r="F60" s="149"/>
      <c r="G60" s="149" t="s">
        <v>122</v>
      </c>
      <c r="H60" s="150"/>
      <c r="I60" s="150"/>
      <c r="J60" s="189">
        <f t="shared" si="2"/>
        <v>0</v>
      </c>
      <c r="K60" s="190"/>
      <c r="L60" s="191"/>
      <c r="M60" s="190"/>
    </row>
    <row r="61" spans="1:13" s="9" customFormat="1" ht="15" customHeight="1">
      <c r="A61" s="145"/>
      <c r="B61" s="115" t="s">
        <v>123</v>
      </c>
      <c r="C61" s="164" t="s">
        <v>124</v>
      </c>
      <c r="D61" s="147" t="s">
        <v>125</v>
      </c>
      <c r="E61" s="148"/>
      <c r="F61" s="149"/>
      <c r="G61" s="155" t="s">
        <v>102</v>
      </c>
      <c r="H61" s="150"/>
      <c r="I61" s="150"/>
      <c r="J61" s="189">
        <f aca="true" t="shared" si="3" ref="J61:J69">+(H61*I61)</f>
        <v>0</v>
      </c>
      <c r="K61" s="190"/>
      <c r="L61" s="191"/>
      <c r="M61" s="190"/>
    </row>
    <row r="62" spans="1:13" s="9" customFormat="1" ht="15" customHeight="1">
      <c r="A62" s="145"/>
      <c r="B62" s="115" t="s">
        <v>126</v>
      </c>
      <c r="C62" s="165"/>
      <c r="D62" s="166" t="s">
        <v>127</v>
      </c>
      <c r="E62" s="148"/>
      <c r="F62" s="149"/>
      <c r="G62" s="155" t="s">
        <v>102</v>
      </c>
      <c r="H62" s="150"/>
      <c r="I62" s="150"/>
      <c r="J62" s="189">
        <f t="shared" si="3"/>
        <v>0</v>
      </c>
      <c r="K62" s="190"/>
      <c r="L62" s="191"/>
      <c r="M62" s="190"/>
    </row>
    <row r="63" spans="1:13" s="65" customFormat="1" ht="15" customHeight="1">
      <c r="A63" s="1"/>
      <c r="B63" s="143" t="s">
        <v>128</v>
      </c>
      <c r="C63" s="110" t="s">
        <v>129</v>
      </c>
      <c r="D63" s="139"/>
      <c r="E63" s="132"/>
      <c r="F63" s="140"/>
      <c r="G63" s="140"/>
      <c r="H63" s="141"/>
      <c r="I63" s="141"/>
      <c r="J63" s="141"/>
      <c r="K63" s="192">
        <f>SUM(J64:J69)</f>
        <v>0</v>
      </c>
      <c r="L63" s="171"/>
      <c r="M63" s="181">
        <f>SUM(M64:M69)</f>
        <v>0</v>
      </c>
    </row>
    <row r="64" spans="1:13" ht="15" customHeight="1">
      <c r="A64" s="1"/>
      <c r="B64" s="115" t="s">
        <v>130</v>
      </c>
      <c r="C64" s="167" t="s">
        <v>131</v>
      </c>
      <c r="D64" s="121" t="s">
        <v>132</v>
      </c>
      <c r="E64" s="121"/>
      <c r="F64" s="126"/>
      <c r="G64" s="126" t="s">
        <v>122</v>
      </c>
      <c r="H64" s="124"/>
      <c r="I64" s="124"/>
      <c r="J64" s="193">
        <f t="shared" si="3"/>
        <v>0</v>
      </c>
      <c r="K64" s="194"/>
      <c r="L64" s="171"/>
      <c r="M64" s="194"/>
    </row>
    <row r="65" spans="1:13" ht="15" customHeight="1">
      <c r="A65" s="1"/>
      <c r="B65" s="115" t="s">
        <v>133</v>
      </c>
      <c r="C65" s="195"/>
      <c r="D65" s="121" t="s">
        <v>134</v>
      </c>
      <c r="E65" s="121"/>
      <c r="F65" s="126"/>
      <c r="G65" s="126" t="s">
        <v>42</v>
      </c>
      <c r="H65" s="124"/>
      <c r="I65" s="124"/>
      <c r="J65" s="260">
        <f t="shared" si="3"/>
        <v>0</v>
      </c>
      <c r="K65" s="261"/>
      <c r="L65" s="171"/>
      <c r="M65" s="261"/>
    </row>
    <row r="66" spans="1:13" ht="15" customHeight="1">
      <c r="A66" s="1"/>
      <c r="B66" s="115" t="s">
        <v>135</v>
      </c>
      <c r="C66" s="196" t="s">
        <v>136</v>
      </c>
      <c r="D66" s="121" t="s">
        <v>137</v>
      </c>
      <c r="E66" s="121"/>
      <c r="F66" s="126"/>
      <c r="G66" s="126" t="s">
        <v>122</v>
      </c>
      <c r="H66" s="124"/>
      <c r="I66" s="124"/>
      <c r="J66" s="260">
        <f t="shared" si="3"/>
        <v>0</v>
      </c>
      <c r="K66" s="261"/>
      <c r="L66" s="171"/>
      <c r="M66" s="261"/>
    </row>
    <row r="67" spans="1:13" ht="15" customHeight="1">
      <c r="A67" s="1"/>
      <c r="B67" s="115" t="s">
        <v>138</v>
      </c>
      <c r="C67" s="197"/>
      <c r="D67" s="121" t="s">
        <v>139</v>
      </c>
      <c r="E67" s="121"/>
      <c r="F67" s="126"/>
      <c r="G67" s="126" t="s">
        <v>122</v>
      </c>
      <c r="H67" s="124"/>
      <c r="I67" s="124"/>
      <c r="J67" s="260">
        <f t="shared" si="3"/>
        <v>0</v>
      </c>
      <c r="K67" s="261"/>
      <c r="L67" s="171"/>
      <c r="M67" s="261"/>
    </row>
    <row r="68" spans="1:13" ht="15" customHeight="1">
      <c r="A68" s="1"/>
      <c r="B68" s="115" t="s">
        <v>140</v>
      </c>
      <c r="C68" s="198" t="s">
        <v>141</v>
      </c>
      <c r="D68" s="121" t="s">
        <v>142</v>
      </c>
      <c r="E68" s="121"/>
      <c r="F68" s="126"/>
      <c r="G68" s="126" t="s">
        <v>122</v>
      </c>
      <c r="H68" s="124"/>
      <c r="I68" s="124"/>
      <c r="J68" s="260">
        <f t="shared" si="3"/>
        <v>0</v>
      </c>
      <c r="K68" s="261"/>
      <c r="L68" s="171"/>
      <c r="M68" s="261"/>
    </row>
    <row r="69" spans="1:13" ht="15" customHeight="1">
      <c r="A69" s="1"/>
      <c r="B69" s="115" t="s">
        <v>143</v>
      </c>
      <c r="C69" s="199" t="s">
        <v>144</v>
      </c>
      <c r="D69" s="121" t="s">
        <v>145</v>
      </c>
      <c r="E69" s="121"/>
      <c r="F69" s="126"/>
      <c r="G69" s="126" t="s">
        <v>122</v>
      </c>
      <c r="H69" s="124"/>
      <c r="I69" s="124"/>
      <c r="J69" s="260">
        <f t="shared" si="3"/>
        <v>0</v>
      </c>
      <c r="K69" s="262"/>
      <c r="L69" s="171"/>
      <c r="M69" s="262"/>
    </row>
    <row r="70" spans="1:13" ht="15" customHeight="1">
      <c r="A70" s="200"/>
      <c r="B70" s="109" t="s">
        <v>146</v>
      </c>
      <c r="C70" s="201" t="s">
        <v>147</v>
      </c>
      <c r="D70" s="112"/>
      <c r="E70" s="112"/>
      <c r="F70" s="113"/>
      <c r="G70" s="113"/>
      <c r="H70" s="114"/>
      <c r="I70" s="114"/>
      <c r="J70" s="114"/>
      <c r="K70" s="263">
        <f>SUM(J71:J79)</f>
        <v>0</v>
      </c>
      <c r="L70" s="171"/>
      <c r="M70" s="181">
        <f>SUM(M71:M79)</f>
        <v>0</v>
      </c>
    </row>
    <row r="71" spans="1:13" ht="15" customHeight="1">
      <c r="A71" s="200"/>
      <c r="B71" s="115" t="s">
        <v>148</v>
      </c>
      <c r="C71" s="142" t="s">
        <v>149</v>
      </c>
      <c r="D71" s="121" t="s">
        <v>150</v>
      </c>
      <c r="E71" s="121"/>
      <c r="F71" s="126"/>
      <c r="G71" s="126" t="s">
        <v>42</v>
      </c>
      <c r="H71" s="124"/>
      <c r="I71" s="124"/>
      <c r="J71" s="120">
        <f aca="true" t="shared" si="4" ref="J71:J79">+(H71*I71)</f>
        <v>0</v>
      </c>
      <c r="K71" s="183"/>
      <c r="L71" s="171"/>
      <c r="M71" s="183"/>
    </row>
    <row r="72" spans="1:13" ht="15" customHeight="1">
      <c r="A72" s="200"/>
      <c r="B72" s="115" t="s">
        <v>151</v>
      </c>
      <c r="C72" s="142"/>
      <c r="D72" s="121" t="s">
        <v>152</v>
      </c>
      <c r="E72" s="117"/>
      <c r="F72" s="126"/>
      <c r="G72" s="126" t="s">
        <v>42</v>
      </c>
      <c r="H72" s="124"/>
      <c r="I72" s="124"/>
      <c r="J72" s="120">
        <f t="shared" si="4"/>
        <v>0</v>
      </c>
      <c r="K72" s="183"/>
      <c r="L72" s="171"/>
      <c r="M72" s="183"/>
    </row>
    <row r="73" spans="1:13" ht="15" customHeight="1">
      <c r="A73" s="200"/>
      <c r="B73" s="115" t="s">
        <v>153</v>
      </c>
      <c r="C73" s="202"/>
      <c r="D73" s="117" t="s">
        <v>154</v>
      </c>
      <c r="E73" s="117"/>
      <c r="F73" s="126"/>
      <c r="G73" s="126" t="s">
        <v>42</v>
      </c>
      <c r="H73" s="124"/>
      <c r="I73" s="124"/>
      <c r="J73" s="120">
        <f t="shared" si="4"/>
        <v>0</v>
      </c>
      <c r="K73" s="183"/>
      <c r="L73" s="171"/>
      <c r="M73" s="183"/>
    </row>
    <row r="74" spans="1:13" ht="15" customHeight="1">
      <c r="A74" s="200"/>
      <c r="B74" s="115" t="s">
        <v>155</v>
      </c>
      <c r="C74" s="142" t="s">
        <v>156</v>
      </c>
      <c r="D74" s="203" t="s">
        <v>157</v>
      </c>
      <c r="E74" s="203"/>
      <c r="F74" s="119"/>
      <c r="G74" s="119" t="s">
        <v>42</v>
      </c>
      <c r="H74" s="120"/>
      <c r="I74" s="120"/>
      <c r="J74" s="120">
        <f t="shared" si="4"/>
        <v>0</v>
      </c>
      <c r="K74" s="183"/>
      <c r="L74" s="171"/>
      <c r="M74" s="183"/>
    </row>
    <row r="75" spans="1:13" ht="15" customHeight="1">
      <c r="A75" s="200"/>
      <c r="B75" s="115" t="s">
        <v>158</v>
      </c>
      <c r="C75" s="202"/>
      <c r="D75" s="203" t="s">
        <v>159</v>
      </c>
      <c r="E75" s="203"/>
      <c r="F75" s="119"/>
      <c r="G75" s="119" t="s">
        <v>42</v>
      </c>
      <c r="H75" s="120"/>
      <c r="I75" s="120"/>
      <c r="J75" s="120">
        <f t="shared" si="4"/>
        <v>0</v>
      </c>
      <c r="K75" s="183"/>
      <c r="L75" s="171"/>
      <c r="M75" s="183"/>
    </row>
    <row r="76" spans="1:13" ht="15" customHeight="1">
      <c r="A76" s="200"/>
      <c r="B76" s="115" t="s">
        <v>160</v>
      </c>
      <c r="C76" s="142" t="s">
        <v>161</v>
      </c>
      <c r="D76" s="117" t="s">
        <v>162</v>
      </c>
      <c r="E76" s="117"/>
      <c r="F76" s="126"/>
      <c r="G76" s="126" t="s">
        <v>42</v>
      </c>
      <c r="H76" s="124"/>
      <c r="I76" s="124"/>
      <c r="J76" s="120">
        <f t="shared" si="4"/>
        <v>0</v>
      </c>
      <c r="K76" s="183"/>
      <c r="L76" s="171"/>
      <c r="M76" s="183"/>
    </row>
    <row r="77" spans="1:13" ht="15" customHeight="1">
      <c r="A77" s="200"/>
      <c r="B77" s="115" t="s">
        <v>163</v>
      </c>
      <c r="C77" s="142"/>
      <c r="D77" s="117" t="s">
        <v>164</v>
      </c>
      <c r="E77" s="117"/>
      <c r="F77" s="126"/>
      <c r="G77" s="126" t="s">
        <v>42</v>
      </c>
      <c r="H77" s="124"/>
      <c r="I77" s="124"/>
      <c r="J77" s="120">
        <f t="shared" si="4"/>
        <v>0</v>
      </c>
      <c r="K77" s="183"/>
      <c r="L77" s="171"/>
      <c r="M77" s="183"/>
    </row>
    <row r="78" spans="1:13" ht="15" customHeight="1">
      <c r="A78" s="200"/>
      <c r="B78" s="115" t="s">
        <v>165</v>
      </c>
      <c r="C78" s="142"/>
      <c r="D78" s="117" t="s">
        <v>166</v>
      </c>
      <c r="E78" s="117"/>
      <c r="F78" s="126"/>
      <c r="G78" s="126" t="s">
        <v>42</v>
      </c>
      <c r="H78" s="124"/>
      <c r="I78" s="124"/>
      <c r="J78" s="120">
        <f t="shared" si="4"/>
        <v>0</v>
      </c>
      <c r="K78" s="183"/>
      <c r="L78" s="171"/>
      <c r="M78" s="183"/>
    </row>
    <row r="79" spans="1:13" ht="15" customHeight="1">
      <c r="A79" s="200"/>
      <c r="B79" s="115" t="s">
        <v>167</v>
      </c>
      <c r="C79" s="142"/>
      <c r="D79" s="121" t="s">
        <v>168</v>
      </c>
      <c r="E79" s="121"/>
      <c r="F79" s="126"/>
      <c r="G79" s="126" t="s">
        <v>42</v>
      </c>
      <c r="H79" s="124"/>
      <c r="I79" s="124"/>
      <c r="J79" s="120">
        <f t="shared" si="4"/>
        <v>0</v>
      </c>
      <c r="K79" s="183"/>
      <c r="L79" s="171"/>
      <c r="M79" s="183"/>
    </row>
    <row r="80" spans="1:13" ht="15" customHeight="1">
      <c r="A80" s="136"/>
      <c r="B80" s="204" t="s">
        <v>27</v>
      </c>
      <c r="C80" s="205" t="s">
        <v>169</v>
      </c>
      <c r="D80" s="206"/>
      <c r="E80" s="206"/>
      <c r="F80" s="207" t="s">
        <v>170</v>
      </c>
      <c r="G80" s="206"/>
      <c r="H80" s="208"/>
      <c r="I80" s="208"/>
      <c r="J80" s="208"/>
      <c r="K80" s="264">
        <f>SUM(K19:K49)</f>
        <v>0</v>
      </c>
      <c r="L80" s="171"/>
      <c r="M80" s="265">
        <f>SUM(M19:M79)</f>
        <v>0</v>
      </c>
    </row>
    <row r="81" spans="1:12" ht="15" customHeight="1">
      <c r="A81" s="209"/>
      <c r="B81" s="210"/>
      <c r="C81" s="32"/>
      <c r="D81" s="210"/>
      <c r="E81" s="210"/>
      <c r="F81" s="210"/>
      <c r="G81" s="210"/>
      <c r="H81" s="211"/>
      <c r="I81" s="211"/>
      <c r="J81" s="211"/>
      <c r="K81" s="256"/>
      <c r="L81" s="171"/>
    </row>
    <row r="82" spans="1:13" ht="15" customHeight="1">
      <c r="A82" s="136"/>
      <c r="B82" s="212" t="s">
        <v>171</v>
      </c>
      <c r="C82" s="213" t="s">
        <v>172</v>
      </c>
      <c r="D82" s="214"/>
      <c r="E82" s="214"/>
      <c r="F82" s="107"/>
      <c r="G82" s="215"/>
      <c r="H82" s="216"/>
      <c r="I82" s="216"/>
      <c r="J82" s="216"/>
      <c r="K82" s="266"/>
      <c r="L82" s="267"/>
      <c r="M82" s="268"/>
    </row>
    <row r="83" spans="1:13" ht="15" customHeight="1">
      <c r="A83" s="136"/>
      <c r="B83" s="217" t="s">
        <v>29</v>
      </c>
      <c r="C83" s="116"/>
      <c r="D83" s="218"/>
      <c r="E83" s="219"/>
      <c r="F83" s="119"/>
      <c r="G83" s="119"/>
      <c r="H83" s="120"/>
      <c r="I83" s="120"/>
      <c r="J83" s="120">
        <f aca="true" t="shared" si="5" ref="J83:J97">+(H83*I83)</f>
        <v>0</v>
      </c>
      <c r="K83" s="183"/>
      <c r="L83" s="171"/>
      <c r="M83" s="183"/>
    </row>
    <row r="84" spans="1:13" ht="15" customHeight="1">
      <c r="A84" s="136"/>
      <c r="B84" s="217" t="s">
        <v>31</v>
      </c>
      <c r="C84" s="116"/>
      <c r="D84" s="220"/>
      <c r="E84" s="221"/>
      <c r="F84" s="126"/>
      <c r="G84" s="126"/>
      <c r="H84" s="124"/>
      <c r="I84" s="124"/>
      <c r="J84" s="124">
        <f t="shared" si="5"/>
        <v>0</v>
      </c>
      <c r="K84" s="183"/>
      <c r="L84" s="171"/>
      <c r="M84" s="183"/>
    </row>
    <row r="85" spans="1:13" s="65" customFormat="1" ht="15" customHeight="1">
      <c r="A85" s="136"/>
      <c r="B85" s="217" t="s">
        <v>34</v>
      </c>
      <c r="C85" s="116"/>
      <c r="D85" s="222"/>
      <c r="E85" s="223"/>
      <c r="F85" s="126"/>
      <c r="G85" s="126"/>
      <c r="H85" s="124"/>
      <c r="I85" s="124"/>
      <c r="J85" s="124">
        <f t="shared" si="5"/>
        <v>0</v>
      </c>
      <c r="K85" s="183"/>
      <c r="L85" s="171"/>
      <c r="M85" s="183"/>
    </row>
    <row r="86" spans="1:13" ht="15" customHeight="1">
      <c r="A86" s="136"/>
      <c r="B86" s="217" t="s">
        <v>36</v>
      </c>
      <c r="C86" s="116"/>
      <c r="D86" s="224"/>
      <c r="E86" s="225"/>
      <c r="F86" s="126"/>
      <c r="G86" s="126"/>
      <c r="H86" s="124"/>
      <c r="I86" s="124"/>
      <c r="J86" s="124">
        <f t="shared" si="5"/>
        <v>0</v>
      </c>
      <c r="K86" s="183"/>
      <c r="L86" s="171"/>
      <c r="M86" s="183"/>
    </row>
    <row r="87" spans="1:13" ht="15" customHeight="1">
      <c r="A87" s="136"/>
      <c r="B87" s="217" t="s">
        <v>173</v>
      </c>
      <c r="C87" s="116"/>
      <c r="D87" s="224"/>
      <c r="E87" s="225"/>
      <c r="F87" s="126"/>
      <c r="G87" s="126"/>
      <c r="H87" s="124"/>
      <c r="I87" s="124"/>
      <c r="J87" s="124">
        <f t="shared" si="5"/>
        <v>0</v>
      </c>
      <c r="K87" s="183"/>
      <c r="L87" s="171"/>
      <c r="M87" s="183"/>
    </row>
    <row r="88" spans="1:13" ht="15" customHeight="1">
      <c r="A88" s="136"/>
      <c r="B88" s="217" t="s">
        <v>174</v>
      </c>
      <c r="C88" s="116"/>
      <c r="D88" s="224"/>
      <c r="E88" s="225"/>
      <c r="F88" s="126"/>
      <c r="G88" s="126"/>
      <c r="H88" s="124"/>
      <c r="I88" s="124"/>
      <c r="J88" s="124">
        <f t="shared" si="5"/>
        <v>0</v>
      </c>
      <c r="K88" s="183"/>
      <c r="L88" s="171"/>
      <c r="M88" s="183"/>
    </row>
    <row r="89" spans="1:13" ht="15" customHeight="1">
      <c r="A89" s="136"/>
      <c r="B89" s="217" t="s">
        <v>175</v>
      </c>
      <c r="C89" s="116"/>
      <c r="D89" s="224"/>
      <c r="E89" s="225"/>
      <c r="F89" s="126"/>
      <c r="G89" s="126"/>
      <c r="H89" s="124"/>
      <c r="I89" s="124"/>
      <c r="J89" s="124">
        <f t="shared" si="5"/>
        <v>0</v>
      </c>
      <c r="K89" s="183"/>
      <c r="L89" s="171"/>
      <c r="M89" s="183"/>
    </row>
    <row r="90" spans="1:13" ht="15" customHeight="1">
      <c r="A90" s="136"/>
      <c r="B90" s="217" t="s">
        <v>176</v>
      </c>
      <c r="C90" s="116"/>
      <c r="D90" s="224"/>
      <c r="E90" s="225"/>
      <c r="F90" s="126"/>
      <c r="G90" s="126"/>
      <c r="H90" s="124"/>
      <c r="I90" s="124"/>
      <c r="J90" s="124">
        <f t="shared" si="5"/>
        <v>0</v>
      </c>
      <c r="K90" s="183"/>
      <c r="L90" s="171"/>
      <c r="M90" s="183"/>
    </row>
    <row r="91" spans="1:13" ht="15" customHeight="1">
      <c r="A91" s="136"/>
      <c r="B91" s="217" t="s">
        <v>177</v>
      </c>
      <c r="C91" s="116"/>
      <c r="D91" s="224"/>
      <c r="E91" s="225"/>
      <c r="F91" s="126"/>
      <c r="G91" s="126"/>
      <c r="H91" s="124"/>
      <c r="I91" s="124"/>
      <c r="J91" s="124">
        <f t="shared" si="5"/>
        <v>0</v>
      </c>
      <c r="K91" s="183"/>
      <c r="L91" s="171"/>
      <c r="M91" s="183"/>
    </row>
    <row r="92" spans="1:13" ht="15" customHeight="1">
      <c r="A92" s="136"/>
      <c r="B92" s="217" t="s">
        <v>178</v>
      </c>
      <c r="C92" s="116"/>
      <c r="D92" s="224"/>
      <c r="E92" s="225"/>
      <c r="F92" s="126"/>
      <c r="G92" s="126"/>
      <c r="H92" s="124"/>
      <c r="I92" s="124"/>
      <c r="J92" s="124">
        <f t="shared" si="5"/>
        <v>0</v>
      </c>
      <c r="K92" s="183"/>
      <c r="L92" s="171"/>
      <c r="M92" s="183"/>
    </row>
    <row r="93" spans="1:13" ht="15" customHeight="1">
      <c r="A93" s="136"/>
      <c r="B93" s="217" t="s">
        <v>179</v>
      </c>
      <c r="C93" s="116"/>
      <c r="D93" s="224"/>
      <c r="E93" s="225"/>
      <c r="F93" s="126"/>
      <c r="G93" s="126"/>
      <c r="H93" s="124"/>
      <c r="I93" s="124"/>
      <c r="J93" s="124">
        <f t="shared" si="5"/>
        <v>0</v>
      </c>
      <c r="K93" s="183"/>
      <c r="L93" s="171"/>
      <c r="M93" s="183"/>
    </row>
    <row r="94" spans="1:13" ht="15" customHeight="1">
      <c r="A94" s="136"/>
      <c r="B94" s="204" t="s">
        <v>171</v>
      </c>
      <c r="C94" s="205" t="s">
        <v>180</v>
      </c>
      <c r="D94" s="206"/>
      <c r="E94" s="206"/>
      <c r="F94" s="207" t="s">
        <v>170</v>
      </c>
      <c r="G94" s="206"/>
      <c r="H94" s="208"/>
      <c r="I94" s="208"/>
      <c r="J94" s="208"/>
      <c r="K94" s="264">
        <f>SUM(J83:J93)</f>
        <v>0</v>
      </c>
      <c r="L94" s="171"/>
      <c r="M94" s="269">
        <f>SUM(M83:M93)</f>
        <v>0</v>
      </c>
    </row>
    <row r="95" spans="1:13" ht="15" customHeight="1">
      <c r="A95" s="136"/>
      <c r="B95" s="210"/>
      <c r="C95" s="226"/>
      <c r="D95" s="210"/>
      <c r="E95" s="210"/>
      <c r="F95" s="31"/>
      <c r="G95" s="210"/>
      <c r="H95" s="211"/>
      <c r="I95" s="211"/>
      <c r="J95" s="211"/>
      <c r="K95" s="256"/>
      <c r="L95" s="171"/>
      <c r="M95" s="270"/>
    </row>
    <row r="96" spans="1:13" ht="15" customHeight="1">
      <c r="A96" s="136"/>
      <c r="B96" s="227" t="s">
        <v>181</v>
      </c>
      <c r="C96" s="228" t="s">
        <v>182</v>
      </c>
      <c r="D96" s="229"/>
      <c r="E96" s="229"/>
      <c r="F96" s="230">
        <v>1</v>
      </c>
      <c r="G96" s="231"/>
      <c r="H96" s="232"/>
      <c r="I96" s="232"/>
      <c r="J96" s="232"/>
      <c r="K96" s="271">
        <f>SUM(K80+K94)</f>
        <v>0</v>
      </c>
      <c r="L96" s="171"/>
      <c r="M96" s="272">
        <f>+M94+M80</f>
        <v>0</v>
      </c>
    </row>
    <row r="97" spans="1:12" ht="15" customHeight="1">
      <c r="A97" s="136"/>
      <c r="B97" s="233"/>
      <c r="C97" s="234"/>
      <c r="D97" s="235"/>
      <c r="E97" s="235"/>
      <c r="F97" s="236"/>
      <c r="G97" s="233"/>
      <c r="H97" s="237"/>
      <c r="I97" s="237"/>
      <c r="J97" s="237"/>
      <c r="K97" s="237"/>
      <c r="L97" s="171"/>
    </row>
    <row r="98" spans="1:12" ht="16.5" customHeight="1">
      <c r="A98" s="136"/>
      <c r="B98" s="238"/>
      <c r="C98" s="239"/>
      <c r="D98" s="240"/>
      <c r="E98" s="240"/>
      <c r="F98" s="241"/>
      <c r="G98" s="242"/>
      <c r="H98" s="243"/>
      <c r="I98" s="243"/>
      <c r="J98" s="273" t="s">
        <v>183</v>
      </c>
      <c r="K98" s="274">
        <f>+K96*0.22</f>
        <v>0</v>
      </c>
      <c r="L98" s="171"/>
    </row>
    <row r="99" spans="1:12" ht="15" customHeight="1">
      <c r="A99" s="136"/>
      <c r="B99" s="233"/>
      <c r="C99" s="234"/>
      <c r="D99" s="235"/>
      <c r="E99" s="235"/>
      <c r="F99" s="236"/>
      <c r="G99" s="233"/>
      <c r="H99" s="237"/>
      <c r="I99" s="237"/>
      <c r="J99" s="275"/>
      <c r="K99" s="237"/>
      <c r="L99" s="171"/>
    </row>
    <row r="100" spans="1:12" ht="15" customHeight="1">
      <c r="A100" s="136"/>
      <c r="B100" s="244" t="s">
        <v>184</v>
      </c>
      <c r="C100" s="245" t="s">
        <v>185</v>
      </c>
      <c r="D100" s="246"/>
      <c r="E100" s="246"/>
      <c r="F100" s="247"/>
      <c r="G100" s="248"/>
      <c r="H100" s="249"/>
      <c r="I100" s="249"/>
      <c r="J100" s="276"/>
      <c r="K100" s="277">
        <f>+K96+K98</f>
        <v>0</v>
      </c>
      <c r="L100" s="171"/>
    </row>
    <row r="101" spans="1:12" ht="15" customHeight="1">
      <c r="A101" s="136"/>
      <c r="B101" s="233"/>
      <c r="C101" s="234"/>
      <c r="D101" s="235"/>
      <c r="E101" s="235"/>
      <c r="F101" s="236"/>
      <c r="G101" s="233"/>
      <c r="H101" s="237"/>
      <c r="I101" s="237"/>
      <c r="J101" s="237"/>
      <c r="K101" s="237"/>
      <c r="L101" s="171"/>
    </row>
    <row r="102" spans="1:12" ht="15" customHeight="1">
      <c r="A102" s="136"/>
      <c r="B102" s="233"/>
      <c r="C102" s="234"/>
      <c r="D102" s="235"/>
      <c r="E102" s="235"/>
      <c r="F102" s="236"/>
      <c r="G102" s="233"/>
      <c r="H102" s="237"/>
      <c r="I102" s="237"/>
      <c r="J102" s="237"/>
      <c r="K102" s="237"/>
      <c r="L102" s="171"/>
    </row>
    <row r="103" spans="1:12" ht="15" customHeight="1">
      <c r="A103" s="250"/>
      <c r="B103" s="233" t="s">
        <v>186</v>
      </c>
      <c r="C103" s="251" t="s">
        <v>187</v>
      </c>
      <c r="D103" s="235"/>
      <c r="E103" s="235"/>
      <c r="F103" s="236"/>
      <c r="G103" s="233"/>
      <c r="H103" s="237"/>
      <c r="I103" s="237"/>
      <c r="J103" s="237"/>
      <c r="K103" s="237"/>
      <c r="L103" s="171"/>
    </row>
    <row r="104" spans="1:8" ht="15" customHeight="1">
      <c r="A104" s="136"/>
      <c r="B104" s="237"/>
      <c r="C104" s="252" t="s">
        <v>188</v>
      </c>
      <c r="D104" s="253"/>
      <c r="F104" s="171"/>
      <c r="G104" s="67"/>
      <c r="H104" s="254"/>
    </row>
    <row r="105" spans="1:8" ht="15" customHeight="1">
      <c r="A105" s="209"/>
      <c r="B105" s="211"/>
      <c r="C105" s="255" t="s">
        <v>189</v>
      </c>
      <c r="D105" s="211"/>
      <c r="E105" s="256"/>
      <c r="F105" s="171"/>
      <c r="G105" s="67"/>
      <c r="H105" s="254"/>
    </row>
    <row r="106" spans="1:8" ht="15" customHeight="1">
      <c r="A106" s="257"/>
      <c r="B106" s="211"/>
      <c r="C106" s="211"/>
      <c r="D106" s="211"/>
      <c r="E106" s="211"/>
      <c r="F106" s="171"/>
      <c r="G106" s="67"/>
      <c r="H106" s="254"/>
    </row>
    <row r="107" spans="1:8" ht="15" customHeight="1">
      <c r="A107" s="257"/>
      <c r="B107" s="211"/>
      <c r="C107" s="211"/>
      <c r="D107" s="211"/>
      <c r="E107" s="211"/>
      <c r="F107" s="211"/>
      <c r="G107" s="67"/>
      <c r="H107" s="254"/>
    </row>
    <row r="108" spans="2:8" ht="15" customHeight="1">
      <c r="B108" s="258"/>
      <c r="C108" s="258"/>
      <c r="D108" s="258"/>
      <c r="E108" s="258"/>
      <c r="F108" s="258"/>
      <c r="G108" s="67"/>
      <c r="H108" s="254"/>
    </row>
    <row r="109" spans="1:8" ht="15" customHeight="1">
      <c r="A109" s="72"/>
      <c r="B109" s="211"/>
      <c r="C109" s="211"/>
      <c r="D109" s="211"/>
      <c r="E109" s="211"/>
      <c r="F109" s="211"/>
      <c r="G109" s="67"/>
      <c r="H109" s="254"/>
    </row>
    <row r="110" spans="2:8" ht="15" customHeight="1">
      <c r="B110" s="259"/>
      <c r="C110" s="259"/>
      <c r="D110" s="259"/>
      <c r="E110" s="259"/>
      <c r="F110" s="259"/>
      <c r="G110" s="67"/>
      <c r="H110" s="254"/>
    </row>
    <row r="111" spans="2:8" ht="15" customHeight="1">
      <c r="B111" s="259"/>
      <c r="C111" s="259"/>
      <c r="D111" s="259"/>
      <c r="E111" s="259"/>
      <c r="F111" s="259"/>
      <c r="G111" s="67"/>
      <c r="H111" s="254"/>
    </row>
    <row r="112" spans="2:8" ht="15" customHeight="1">
      <c r="B112" s="259"/>
      <c r="C112" s="259"/>
      <c r="D112" s="259"/>
      <c r="E112" s="259"/>
      <c r="F112" s="259"/>
      <c r="G112" s="67"/>
      <c r="H112" s="254"/>
    </row>
    <row r="113" spans="3:6" ht="12.75">
      <c r="C113" s="253"/>
      <c r="F113" s="66"/>
    </row>
    <row r="114" ht="12.75">
      <c r="F114" s="66"/>
    </row>
    <row r="115" spans="3:6" ht="12.75">
      <c r="C115" s="253"/>
      <c r="F115" s="66"/>
    </row>
  </sheetData>
  <sheetProtection/>
  <mergeCells count="11"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M14:M16"/>
  </mergeCells>
  <printOptions horizontalCentered="1" verticalCentered="1"/>
  <pageMargins left="0.2" right="0.2" top="0.2" bottom="0.2" header="0" footer="0"/>
  <pageSetup fitToHeight="1" fitToWidth="1" horizontalDpi="600" verticalDpi="600" orientation="portrait" paperSize="9" scale="49"/>
  <headerFooter alignWithMargins="0">
    <oddHeader xml:space="preserve">&amp;C        </oddHeader>
  </headerFooter>
  <rowBreaks count="2" manualBreakCount="2">
    <brk id="32" max="12" man="1"/>
    <brk id="80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85" zoomScaleNormal="85" workbookViewId="0" topLeftCell="A1">
      <selection activeCell="M35" sqref="A1:M35"/>
    </sheetView>
  </sheetViews>
  <sheetFormatPr defaultColWidth="11.421875" defaultRowHeight="12.75"/>
  <cols>
    <col min="1" max="1" width="2.28125" style="0" customWidth="1"/>
    <col min="2" max="2" width="12.57421875" style="0" customWidth="1"/>
    <col min="3" max="3" width="25.421875" style="0" customWidth="1"/>
    <col min="4" max="4" width="53.421875" style="0" customWidth="1"/>
    <col min="5" max="5" width="20.28125" style="0" customWidth="1"/>
    <col min="6" max="6" width="7.7109375" style="0" hidden="1" customWidth="1"/>
    <col min="7" max="7" width="8.00390625" style="0" hidden="1" customWidth="1"/>
    <col min="8" max="9" width="10.7109375" style="0" hidden="1" customWidth="1"/>
    <col min="10" max="10" width="11.421875" style="0" hidden="1" customWidth="1"/>
    <col min="11" max="11" width="16.57421875" style="0" customWidth="1"/>
    <col min="12" max="12" width="2.00390625" style="0" hidden="1" customWidth="1"/>
    <col min="13" max="13" width="12.7109375" style="0" customWidth="1"/>
  </cols>
  <sheetData>
    <row r="1" spans="1:14" ht="132" customHeight="1">
      <c r="A1" s="1"/>
      <c r="B1" s="2"/>
      <c r="C1" s="3"/>
      <c r="D1" s="4" t="s">
        <v>190</v>
      </c>
      <c r="E1" s="5"/>
      <c r="F1" s="6"/>
      <c r="G1" s="5"/>
      <c r="H1" s="5"/>
      <c r="I1" s="5"/>
      <c r="J1" s="5"/>
      <c r="K1" s="5"/>
      <c r="L1" s="5"/>
      <c r="M1" s="9"/>
      <c r="N1" s="9"/>
    </row>
    <row r="2" spans="1:14" ht="14.25">
      <c r="A2" s="7"/>
      <c r="B2" s="8" t="s">
        <v>1</v>
      </c>
      <c r="C2" s="9"/>
      <c r="D2" s="10" t="s">
        <v>2</v>
      </c>
      <c r="E2" s="11"/>
      <c r="F2" s="11"/>
      <c r="G2" s="11"/>
      <c r="H2" s="11"/>
      <c r="I2" s="11"/>
      <c r="J2" s="11"/>
      <c r="K2" s="11"/>
      <c r="L2" s="11"/>
      <c r="M2" s="11"/>
      <c r="N2" s="9"/>
    </row>
    <row r="3" spans="1:14" ht="14.25">
      <c r="A3" s="7"/>
      <c r="B3" s="8" t="s">
        <v>3</v>
      </c>
      <c r="C3" s="12"/>
      <c r="D3" s="10" t="s">
        <v>4</v>
      </c>
      <c r="E3" s="11"/>
      <c r="F3" s="11"/>
      <c r="G3" s="11"/>
      <c r="H3" s="11"/>
      <c r="I3" s="11"/>
      <c r="J3" s="11"/>
      <c r="K3" s="11"/>
      <c r="L3" s="11"/>
      <c r="M3" s="11"/>
      <c r="N3" s="9"/>
    </row>
    <row r="4" spans="1:14" ht="14.25">
      <c r="A4" s="7"/>
      <c r="B4" s="8" t="s">
        <v>5</v>
      </c>
      <c r="C4" s="12"/>
      <c r="D4" s="13" t="s">
        <v>6</v>
      </c>
      <c r="E4" s="11"/>
      <c r="F4" s="11"/>
      <c r="G4" s="11"/>
      <c r="H4" s="11"/>
      <c r="I4" s="11"/>
      <c r="J4" s="11"/>
      <c r="K4" s="11"/>
      <c r="L4" s="11"/>
      <c r="M4" s="11"/>
      <c r="N4" s="9"/>
    </row>
    <row r="5" spans="1:14" ht="14.25">
      <c r="A5" s="7"/>
      <c r="B5" s="8" t="s">
        <v>7</v>
      </c>
      <c r="C5" s="12"/>
      <c r="D5" s="13" t="s">
        <v>8</v>
      </c>
      <c r="E5" s="11"/>
      <c r="F5" s="11"/>
      <c r="G5" s="11"/>
      <c r="H5" s="11"/>
      <c r="I5" s="11"/>
      <c r="J5" s="11"/>
      <c r="K5" s="11"/>
      <c r="L5" s="11"/>
      <c r="M5" s="11"/>
      <c r="N5" s="9"/>
    </row>
    <row r="6" spans="1:14" ht="14.25">
      <c r="A6" s="7"/>
      <c r="B6" s="8" t="s">
        <v>9</v>
      </c>
      <c r="C6" s="12"/>
      <c r="D6" s="13" t="s">
        <v>10</v>
      </c>
      <c r="E6" s="11"/>
      <c r="F6" s="11"/>
      <c r="G6" s="11"/>
      <c r="H6" s="11"/>
      <c r="I6" s="11"/>
      <c r="J6" s="11"/>
      <c r="K6" s="11"/>
      <c r="L6" s="11"/>
      <c r="M6" s="11"/>
      <c r="N6" s="9"/>
    </row>
    <row r="7" spans="1:14" ht="14.25">
      <c r="A7" s="7"/>
      <c r="B7" s="8" t="s">
        <v>11</v>
      </c>
      <c r="C7" s="12"/>
      <c r="D7" s="13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9"/>
    </row>
    <row r="8" spans="1:12" ht="13.5">
      <c r="A8" s="1"/>
      <c r="B8" s="2"/>
      <c r="C8" s="14"/>
      <c r="D8" s="1"/>
      <c r="E8" s="1"/>
      <c r="F8" s="2"/>
      <c r="G8" s="1"/>
      <c r="H8" s="1"/>
      <c r="I8" s="1"/>
      <c r="J8" s="1"/>
      <c r="K8" s="1"/>
      <c r="L8" s="1"/>
    </row>
    <row r="9" spans="1:13" ht="24.75" customHeight="1">
      <c r="A9" s="1"/>
      <c r="B9" s="15"/>
      <c r="C9" s="16" t="str">
        <f>'PRESUPUESTO Y CRONOGRAMA '!C10</f>
        <v>EMPRESA:</v>
      </c>
      <c r="D9" s="17"/>
      <c r="E9" s="17"/>
      <c r="F9" s="18">
        <f>'PRESUPUESTO Y CRONOGRAMA '!F10</f>
        <v>0</v>
      </c>
      <c r="G9" s="17">
        <f>'PRESUPUESTO Y CRONOGRAMA '!G10</f>
        <v>0</v>
      </c>
      <c r="H9" s="17">
        <f>'PRESUPUESTO Y CRONOGRAMA '!H10</f>
        <v>0</v>
      </c>
      <c r="I9" s="17">
        <f>'PRESUPUESTO Y CRONOGRAMA '!I10</f>
        <v>0</v>
      </c>
      <c r="J9" s="17" t="str">
        <f>'PRESUPUESTO Y CRONOGRAMA '!J10</f>
        <v>LLAMADO:</v>
      </c>
      <c r="K9" s="52" t="s">
        <v>14</v>
      </c>
      <c r="L9" s="17">
        <f>'PRESUPUESTO Y CRONOGRAMA '!L10</f>
        <v>0</v>
      </c>
      <c r="M9" s="53"/>
    </row>
    <row r="10" spans="1:12" ht="13.5">
      <c r="A10" s="1"/>
      <c r="B10" s="2"/>
      <c r="C10" s="14"/>
      <c r="D10" s="1"/>
      <c r="E10" s="1"/>
      <c r="F10" s="2"/>
      <c r="G10" s="1"/>
      <c r="H10" s="1"/>
      <c r="I10" s="1"/>
      <c r="J10" s="1"/>
      <c r="K10" s="1"/>
      <c r="L10" s="1"/>
    </row>
    <row r="11" spans="1:13" ht="18.75" customHeight="1">
      <c r="A11" s="1"/>
      <c r="B11" s="19"/>
      <c r="C11" s="20" t="s">
        <v>191</v>
      </c>
      <c r="D11" s="21"/>
      <c r="E11" s="21"/>
      <c r="F11" s="21"/>
      <c r="G11" s="21"/>
      <c r="H11" s="21"/>
      <c r="I11" s="21"/>
      <c r="J11" s="21"/>
      <c r="K11" s="21"/>
      <c r="L11" s="21"/>
      <c r="M11" s="54"/>
    </row>
    <row r="12" spans="1:12" ht="15" customHeight="1">
      <c r="A12" s="1"/>
      <c r="B12" s="2"/>
      <c r="C12" s="14"/>
      <c r="D12" s="1"/>
      <c r="E12" s="1"/>
      <c r="F12" s="2"/>
      <c r="G12" s="1"/>
      <c r="H12" s="1"/>
      <c r="I12" s="1"/>
      <c r="J12" s="1"/>
      <c r="K12" s="1"/>
      <c r="L12" s="55"/>
    </row>
    <row r="13" spans="1:13" ht="15" customHeight="1">
      <c r="A13" s="1"/>
      <c r="B13" s="22" t="s">
        <v>16</v>
      </c>
      <c r="C13" s="23" t="s">
        <v>17</v>
      </c>
      <c r="D13" s="23"/>
      <c r="E13" s="23"/>
      <c r="F13" s="24"/>
      <c r="G13" s="23"/>
      <c r="H13" s="23"/>
      <c r="I13" s="23"/>
      <c r="J13" s="23"/>
      <c r="K13" s="22" t="s">
        <v>25</v>
      </c>
      <c r="L13" s="56"/>
      <c r="M13" s="22" t="s">
        <v>26</v>
      </c>
    </row>
    <row r="14" spans="1:13" ht="15" customHeight="1">
      <c r="A14" s="1"/>
      <c r="B14" s="25"/>
      <c r="C14" s="26"/>
      <c r="D14" s="26"/>
      <c r="E14" s="26"/>
      <c r="F14" s="27"/>
      <c r="G14" s="26"/>
      <c r="H14" s="26"/>
      <c r="I14" s="26"/>
      <c r="J14" s="26"/>
      <c r="K14" s="25"/>
      <c r="L14" s="57"/>
      <c r="M14" s="25"/>
    </row>
    <row r="15" spans="1:13" ht="15" customHeight="1">
      <c r="A15" s="1"/>
      <c r="B15" s="28"/>
      <c r="C15" s="29"/>
      <c r="D15" s="29"/>
      <c r="E15" s="29"/>
      <c r="F15" s="30"/>
      <c r="G15" s="29"/>
      <c r="H15" s="29"/>
      <c r="I15" s="29"/>
      <c r="J15" s="29"/>
      <c r="K15" s="28"/>
      <c r="L15" s="58"/>
      <c r="M15" s="28"/>
    </row>
    <row r="16" spans="1:11" ht="15" customHeight="1">
      <c r="A16" s="1"/>
      <c r="B16" s="31"/>
      <c r="C16" s="32"/>
      <c r="D16" s="31"/>
      <c r="E16" s="31"/>
      <c r="F16" s="31"/>
      <c r="G16" s="31"/>
      <c r="H16" s="31"/>
      <c r="I16" s="31"/>
      <c r="J16" s="31"/>
      <c r="K16" s="31"/>
    </row>
    <row r="17" spans="1:13" ht="15" customHeight="1">
      <c r="A17" s="1"/>
      <c r="B17" s="33" t="s">
        <v>27</v>
      </c>
      <c r="C17" s="34" t="s">
        <v>28</v>
      </c>
      <c r="D17" s="35"/>
      <c r="E17" s="35"/>
      <c r="F17" s="35"/>
      <c r="G17" s="35"/>
      <c r="H17" s="35"/>
      <c r="I17" s="35"/>
      <c r="J17" s="35"/>
      <c r="K17" s="35"/>
      <c r="L17" s="59"/>
      <c r="M17" s="60"/>
    </row>
    <row r="18" spans="2:13" ht="12.75">
      <c r="B18" s="36" t="s">
        <v>192</v>
      </c>
      <c r="C18" s="37" t="str">
        <f>'PRESUPUESTO Y CRONOGRAMA '!C19</f>
        <v>IMPLANTACIÓN</v>
      </c>
      <c r="D18" s="38"/>
      <c r="E18" s="39"/>
      <c r="F18" s="38"/>
      <c r="G18" s="38"/>
      <c r="H18" s="38"/>
      <c r="I18" s="38"/>
      <c r="J18" s="38"/>
      <c r="K18" s="61">
        <v>0</v>
      </c>
      <c r="M18" s="61">
        <v>0</v>
      </c>
    </row>
    <row r="19" spans="2:13" ht="12.75">
      <c r="B19" s="36" t="s">
        <v>193</v>
      </c>
      <c r="C19" s="40" t="str">
        <f>'PRESUPUESTO Y CRONOGRAMA '!C23</f>
        <v>DEMOLICIONES Y RETIROS</v>
      </c>
      <c r="D19" s="41"/>
      <c r="E19" s="42"/>
      <c r="F19" s="41"/>
      <c r="G19" s="41"/>
      <c r="H19" s="41"/>
      <c r="I19" s="41"/>
      <c r="J19" s="41"/>
      <c r="K19" s="61">
        <v>0</v>
      </c>
      <c r="M19" s="61">
        <v>0</v>
      </c>
    </row>
    <row r="20" spans="2:13" ht="12.75" customHeight="1">
      <c r="B20" s="36" t="s">
        <v>194</v>
      </c>
      <c r="C20" s="40" t="str">
        <f>'PRESUPUESTO Y CRONOGRAMA '!C27</f>
        <v>REVOQUES INTERIORES</v>
      </c>
      <c r="D20" s="41"/>
      <c r="E20" s="42"/>
      <c r="F20" s="41"/>
      <c r="G20" s="41"/>
      <c r="H20" s="41"/>
      <c r="I20" s="41"/>
      <c r="J20" s="41"/>
      <c r="K20" s="61">
        <v>0</v>
      </c>
      <c r="M20" s="61">
        <v>0</v>
      </c>
    </row>
    <row r="21" spans="2:13" ht="12.75">
      <c r="B21" s="36" t="s">
        <v>195</v>
      </c>
      <c r="C21" s="40" t="str">
        <f>'PRESUPUESTO Y CRONOGRAMA '!C29</f>
        <v>REVOQUES EXTERIORES</v>
      </c>
      <c r="D21" s="41"/>
      <c r="E21" s="42"/>
      <c r="F21" s="41"/>
      <c r="G21" s="41"/>
      <c r="H21" s="41"/>
      <c r="I21" s="41"/>
      <c r="J21" s="41"/>
      <c r="K21" s="61">
        <v>0</v>
      </c>
      <c r="M21" s="61">
        <v>0</v>
      </c>
    </row>
    <row r="22" spans="2:13" ht="12.75">
      <c r="B22" s="36" t="s">
        <v>196</v>
      </c>
      <c r="C22" s="40" t="str">
        <f>'PRESUPUESTO Y CRONOGRAMA '!C31</f>
        <v>CONTRAPISOS</v>
      </c>
      <c r="D22" s="41"/>
      <c r="E22" s="42"/>
      <c r="F22" s="41"/>
      <c r="G22" s="41"/>
      <c r="H22" s="41"/>
      <c r="I22" s="41"/>
      <c r="J22" s="41"/>
      <c r="K22" s="61">
        <v>0</v>
      </c>
      <c r="L22" s="61">
        <v>0</v>
      </c>
      <c r="M22" s="61">
        <v>0</v>
      </c>
    </row>
    <row r="23" spans="2:13" ht="12.75">
      <c r="B23" s="36" t="s">
        <v>197</v>
      </c>
      <c r="C23" s="40" t="str">
        <f>'PRESUPUESTO Y CRONOGRAMA '!C35</f>
        <v>PAVIMENTOS</v>
      </c>
      <c r="D23" s="41"/>
      <c r="E23" s="42"/>
      <c r="F23" s="41"/>
      <c r="G23" s="41"/>
      <c r="H23" s="41"/>
      <c r="I23" s="41"/>
      <c r="J23" s="41"/>
      <c r="K23" s="61">
        <v>0</v>
      </c>
      <c r="L23" s="61">
        <v>0</v>
      </c>
      <c r="M23" s="61">
        <v>0</v>
      </c>
    </row>
    <row r="24" spans="2:13" ht="12.75">
      <c r="B24" s="36" t="s">
        <v>76</v>
      </c>
      <c r="C24" s="40" t="str">
        <f>'PRESUPUESTO Y CRONOGRAMA '!C42</f>
        <v>REVESTIMIENTOS</v>
      </c>
      <c r="D24" s="41"/>
      <c r="E24" s="42"/>
      <c r="F24" s="41"/>
      <c r="G24" s="41"/>
      <c r="H24" s="41"/>
      <c r="I24" s="41"/>
      <c r="J24" s="41"/>
      <c r="K24" s="61">
        <v>0</v>
      </c>
      <c r="L24" s="61">
        <v>0</v>
      </c>
      <c r="M24" s="61">
        <v>0</v>
      </c>
    </row>
    <row r="25" spans="2:13" ht="12.75">
      <c r="B25" s="36" t="s">
        <v>83</v>
      </c>
      <c r="C25" s="40" t="str">
        <f>'PRESUPUESTO Y CRONOGRAMA '!C45</f>
        <v>IMPERMEABILIZACIÓN</v>
      </c>
      <c r="D25" s="41"/>
      <c r="E25" s="42"/>
      <c r="F25" s="41"/>
      <c r="G25" s="41"/>
      <c r="H25" s="41"/>
      <c r="I25" s="41"/>
      <c r="J25" s="41"/>
      <c r="K25" s="61">
        <v>0</v>
      </c>
      <c r="L25" s="61">
        <v>0</v>
      </c>
      <c r="M25" s="61">
        <v>0</v>
      </c>
    </row>
    <row r="26" spans="2:13" ht="12.75">
      <c r="B26" s="36" t="s">
        <v>90</v>
      </c>
      <c r="C26" s="40" t="str">
        <f>'PRESUPUESTO Y CRONOGRAMA '!C48</f>
        <v>YESO</v>
      </c>
      <c r="D26" s="41"/>
      <c r="E26" s="42"/>
      <c r="F26" s="41"/>
      <c r="G26" s="41"/>
      <c r="H26" s="41"/>
      <c r="I26" s="41"/>
      <c r="J26" s="41"/>
      <c r="K26" s="61">
        <v>0</v>
      </c>
      <c r="L26" s="61">
        <v>0</v>
      </c>
      <c r="M26" s="61">
        <v>0</v>
      </c>
    </row>
    <row r="27" spans="2:13" ht="12.75">
      <c r="B27" s="36" t="s">
        <v>94</v>
      </c>
      <c r="C27" s="40" t="str">
        <f>'PRESUPUESTO Y CRONOGRAMA '!C50</f>
        <v>INSTALACIÓN SANITARIA</v>
      </c>
      <c r="D27" s="41"/>
      <c r="E27" s="42"/>
      <c r="F27" s="41"/>
      <c r="G27" s="41"/>
      <c r="H27" s="41"/>
      <c r="I27" s="41"/>
      <c r="J27" s="41"/>
      <c r="K27" s="61">
        <v>0</v>
      </c>
      <c r="L27" s="61">
        <v>0</v>
      </c>
      <c r="M27" s="61">
        <v>0</v>
      </c>
    </row>
    <row r="28" spans="2:13" ht="12.75">
      <c r="B28" s="36" t="s">
        <v>128</v>
      </c>
      <c r="C28" s="40" t="str">
        <f>'PRESUPUESTO Y CRONOGRAMA '!C63</f>
        <v>EQUIPAMIENTO</v>
      </c>
      <c r="D28" s="41"/>
      <c r="E28" s="42"/>
      <c r="F28" s="41"/>
      <c r="G28" s="41"/>
      <c r="H28" s="41"/>
      <c r="I28" s="41"/>
      <c r="J28" s="41"/>
      <c r="K28" s="61">
        <v>0</v>
      </c>
      <c r="L28" s="61">
        <v>0</v>
      </c>
      <c r="M28" s="61">
        <v>0</v>
      </c>
    </row>
    <row r="29" spans="2:13" ht="13.5">
      <c r="B29" s="36" t="s">
        <v>146</v>
      </c>
      <c r="C29" s="40" t="str">
        <f>'PRESUPUESTO Y CRONOGRAMA '!C70</f>
        <v>PINTURAS</v>
      </c>
      <c r="D29" s="41"/>
      <c r="E29" s="42"/>
      <c r="F29" s="41"/>
      <c r="G29" s="41"/>
      <c r="H29" s="41"/>
      <c r="I29" s="41"/>
      <c r="J29" s="41"/>
      <c r="K29" s="61">
        <v>0</v>
      </c>
      <c r="L29" s="61">
        <v>0</v>
      </c>
      <c r="M29" s="61">
        <v>0</v>
      </c>
    </row>
    <row r="30" spans="2:13" ht="13.5">
      <c r="B30" s="43" t="str">
        <f>'PRESUPUESTO Y CRONOGRAMA '!B80</f>
        <v>A</v>
      </c>
      <c r="C30" s="44" t="str">
        <f>'PRESUPUESTO Y CRONOGRAMA '!C80</f>
        <v>SUBTOTAL OBRAS EDILICIAS</v>
      </c>
      <c r="D30" s="44"/>
      <c r="E30" s="45"/>
      <c r="F30" s="46"/>
      <c r="G30" s="47"/>
      <c r="H30" s="47"/>
      <c r="I30" s="47"/>
      <c r="J30" s="47"/>
      <c r="K30" s="62">
        <f>SUM(K18:K29)</f>
        <v>0</v>
      </c>
      <c r="M30" s="62">
        <f>SUM(M18:M29)</f>
        <v>0</v>
      </c>
    </row>
    <row r="31" spans="2:13" ht="13.5">
      <c r="B31" s="43" t="str">
        <f>'PRESUPUESTO Y CRONOGRAMA '!B82</f>
        <v>B</v>
      </c>
      <c r="C31" s="44" t="str">
        <f>'PRESUPUESTO Y CRONOGRAMA '!C94</f>
        <v>SUBTOTAL RUBROS AGREGADOS POR EL CONTRATISTA</v>
      </c>
      <c r="D31" s="44"/>
      <c r="E31" s="45"/>
      <c r="F31" s="47"/>
      <c r="G31" s="47"/>
      <c r="H31" s="47"/>
      <c r="I31" s="47"/>
      <c r="J31" s="47"/>
      <c r="K31" s="62">
        <f>'PRESUPUESTO Y CRONOGRAMA '!K94</f>
        <v>0</v>
      </c>
      <c r="M31" s="62">
        <v>0</v>
      </c>
    </row>
    <row r="32" ht="13.5"/>
    <row r="33" spans="2:13" ht="19.5" customHeight="1">
      <c r="B33" s="48" t="str">
        <f>'PRESUPUESTO Y CRONOGRAMA '!B96</f>
        <v>C</v>
      </c>
      <c r="C33" s="49" t="str">
        <f>'PRESUPUESTO Y CRONOGRAMA '!C96</f>
        <v>SUBTOTAL DE OBRAS (A + B ) </v>
      </c>
      <c r="D33" s="49"/>
      <c r="E33" s="49"/>
      <c r="F33" s="49"/>
      <c r="G33" s="49"/>
      <c r="H33" s="49"/>
      <c r="I33" s="49"/>
      <c r="J33" s="49"/>
      <c r="K33" s="63"/>
      <c r="L33" s="49"/>
      <c r="M33" s="64">
        <f>'PRESUPUESTO Y CRONOGRAMA '!M96</f>
        <v>0</v>
      </c>
    </row>
    <row r="34" spans="5:11" ht="16.5">
      <c r="E34" s="50" t="str">
        <f>'PRESUPUESTO Y CRONOGRAMA '!J98</f>
        <v>IVA 22%</v>
      </c>
      <c r="F34" s="51"/>
      <c r="G34" s="51"/>
      <c r="H34" s="51"/>
      <c r="I34" s="51"/>
      <c r="J34" s="51"/>
      <c r="K34" s="50">
        <f>+(M33*0.22)</f>
        <v>0</v>
      </c>
    </row>
    <row r="35" spans="2:12" ht="18.75">
      <c r="B35" s="48" t="str">
        <f>'PRESUPUESTO Y CRONOGRAMA '!B100</f>
        <v>D</v>
      </c>
      <c r="C35" s="49" t="str">
        <f>'PRESUPUESTO Y CRONOGRAMA '!C100</f>
        <v>TOTAL OBRAS IVA INCLUÍDO</v>
      </c>
      <c r="D35" s="49"/>
      <c r="E35" s="49"/>
      <c r="F35" s="49"/>
      <c r="G35" s="49"/>
      <c r="H35" s="49"/>
      <c r="I35" s="49"/>
      <c r="J35" s="49"/>
      <c r="K35" s="64">
        <f>+(K34+M33)</f>
        <v>0</v>
      </c>
      <c r="L35" s="49"/>
    </row>
  </sheetData>
  <sheetProtection/>
  <mergeCells count="10">
    <mergeCell ref="B13:B15"/>
    <mergeCell ref="C13:C15"/>
    <mergeCell ref="D13:D15"/>
    <mergeCell ref="F13:F15"/>
    <mergeCell ref="G13:G15"/>
    <mergeCell ref="H13:H15"/>
    <mergeCell ref="I13:I15"/>
    <mergeCell ref="J13:J15"/>
    <mergeCell ref="K13:K15"/>
    <mergeCell ref="M13:M15"/>
  </mergeCells>
  <printOptions horizontalCentered="1"/>
  <pageMargins left="0.39" right="0.39" top="0.39" bottom="0.39" header="0" footer="0"/>
  <pageSetup fitToHeight="1" fitToWidth="1" horizontalDpi="300" verticalDpi="300" orientation="portrait" paperSize="9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MVOTMA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fapolito</dc:creator>
  <cp:keywords/>
  <dc:description/>
  <cp:lastModifiedBy>Usuario Principal</cp:lastModifiedBy>
  <cp:lastPrinted>2017-07-19T16:49:35Z</cp:lastPrinted>
  <dcterms:created xsi:type="dcterms:W3CDTF">2006-10-03T17:00:54Z</dcterms:created>
  <dcterms:modified xsi:type="dcterms:W3CDTF">2018-10-12T16:38:31Z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14346</vt:i4>
  </property>
  <property fmtid="{D5CDD505-2E9C-101B-9397-08002B2CF9AE}" pid="3" name="KSOProductBuildV">
    <vt:lpwstr>2058-10.2.0.6020</vt:lpwstr>
  </property>
</Properties>
</file>