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2120" windowHeight="9120" tabRatio="784" activeTab="0"/>
  </bookViews>
  <sheets>
    <sheet name="RUBRO" sheetId="1" r:id="rId1"/>
  </sheets>
  <definedNames>
    <definedName name="_xlnm.Print_Area" localSheetId="0">'RUBRO'!$A$1:$G$41</definedName>
  </definedNames>
  <calcPr fullCalcOnLoad="1"/>
</workbook>
</file>

<file path=xl/sharedStrings.xml><?xml version="1.0" encoding="utf-8"?>
<sst xmlns="http://schemas.openxmlformats.org/spreadsheetml/2006/main" count="58" uniqueCount="46">
  <si>
    <t>Nº</t>
  </si>
  <si>
    <t>RUBRO</t>
  </si>
  <si>
    <t>Un.</t>
  </si>
  <si>
    <t>Met.</t>
  </si>
  <si>
    <t>P. unitario</t>
  </si>
  <si>
    <t>Subtotal</t>
  </si>
  <si>
    <t>$U</t>
  </si>
  <si>
    <t>gl</t>
  </si>
  <si>
    <t>m2</t>
  </si>
  <si>
    <t>ml</t>
  </si>
  <si>
    <t>IVA 22%</t>
  </si>
  <si>
    <t>Total</t>
  </si>
  <si>
    <t>Monto Imponible</t>
  </si>
  <si>
    <t>6.1</t>
  </si>
  <si>
    <t>6.2</t>
  </si>
  <si>
    <t>u</t>
  </si>
  <si>
    <t>LIMPIEZA Y RETIROS DE OBRA</t>
  </si>
  <si>
    <t>Suministro y colocación de elementos estructurales complementarios sobre vanos y bordes superiores</t>
  </si>
  <si>
    <t>M. Imponible</t>
  </si>
  <si>
    <t>Leyes Sociales (70,8 del M.I.)</t>
  </si>
  <si>
    <t xml:space="preserve">IMPLANTACIÓN </t>
  </si>
  <si>
    <t>Implantación y replanteo  (máximo 1% suma de rubros)</t>
  </si>
  <si>
    <t>Suministro y armado de tabaquería de yeso  (placa 12,5mm)</t>
  </si>
  <si>
    <t>Suministro y colocación de aislante en todos los nuevos tabiques de yeso</t>
  </si>
  <si>
    <t>Suministro y colocación zócalos (h = 7 cmm)</t>
  </si>
  <si>
    <t xml:space="preserve"> ABERTURAS INTERIORES</t>
  </si>
  <si>
    <t>4.1</t>
  </si>
  <si>
    <t>4.2</t>
  </si>
  <si>
    <t>4.3</t>
  </si>
  <si>
    <t>4.4</t>
  </si>
  <si>
    <t>4.5</t>
  </si>
  <si>
    <t xml:space="preserve">TABIQUES DE YESO </t>
  </si>
  <si>
    <t>7.1</t>
  </si>
  <si>
    <t>7.2</t>
  </si>
  <si>
    <t>limpieza general  y retiro de obra</t>
  </si>
  <si>
    <t xml:space="preserve">limpieza diaria </t>
  </si>
  <si>
    <t>Suministro y colocación de juntas especificas con tabiques  existentes</t>
  </si>
  <si>
    <t>Suministro  de aberturas en aluminio y vidrio A1</t>
  </si>
  <si>
    <t xml:space="preserve">Suministro  de aberturas en aluminio y vidrio A2 </t>
  </si>
  <si>
    <t>4.6</t>
  </si>
  <si>
    <t>Pintura del tabique de yeso</t>
  </si>
  <si>
    <r>
      <t xml:space="preserve">Tabla de Cotización _ </t>
    </r>
    <r>
      <rPr>
        <b/>
        <sz val="11"/>
        <rFont val="Arial"/>
        <family val="2"/>
      </rPr>
      <t xml:space="preserve">( set / 2018) </t>
    </r>
  </si>
  <si>
    <t xml:space="preserve">ELÉCTRICA Y DATOS </t>
  </si>
  <si>
    <t xml:space="preserve">adecuación del tendido eléctrica según plano exístete </t>
  </si>
  <si>
    <t xml:space="preserve">adecuación de línea de datos según plano existente </t>
  </si>
  <si>
    <r>
      <t>Gerencia de Recursos y Distribución Zonal _</t>
    </r>
    <r>
      <rPr>
        <sz val="20"/>
        <color indexed="9"/>
        <rFont val="Calibri"/>
        <family val="0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</si>
</sst>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* #,##0_);_(* \(#,##0\);_(* &quot;-&quot;_);_(@_)"/>
    <numFmt numFmtId="186" formatCode="_(&quot;$U&quot;\ * #,##0.00_);_(&quot;$U&quot;\ * \(#,##0.00\);_(&quot;$U&quot;\ * &quot;-&quot;??_);_(@_)"/>
    <numFmt numFmtId="187" formatCode="_(* #,##0.00_);_(* \(#,##0.00\);_(* &quot;-&quot;??_);_(@_)"/>
    <numFmt numFmtId="188" formatCode="_-* #,##0.00_-;\-* #,##0.00_-;_-* &quot;-&quot;??_-;_-@_-"/>
    <numFmt numFmtId="189" formatCode="_ * #,##0.0_ ;_ * \-#,##0.0_ ;_ * &quot;-&quot;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$-2C0A]\ #,##0.00"/>
    <numFmt numFmtId="194" formatCode="[$$U-380A]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9"/>
      <name val="Calibri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2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4" borderId="12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6" borderId="11" xfId="0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93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center"/>
    </xf>
    <xf numFmtId="19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1" fillId="0" borderId="0" xfId="46" applyNumberFormat="1" applyFont="1" applyAlignment="1">
      <alignment horizontal="center"/>
    </xf>
    <xf numFmtId="194" fontId="5" fillId="0" borderId="0" xfId="46" applyNumberFormat="1" applyFont="1" applyFill="1" applyBorder="1" applyAlignment="1">
      <alignment horizontal="center"/>
    </xf>
    <xf numFmtId="194" fontId="1" fillId="0" borderId="0" xfId="46" applyNumberFormat="1" applyFont="1" applyFill="1" applyBorder="1" applyAlignment="1">
      <alignment horizontal="center"/>
    </xf>
    <xf numFmtId="194" fontId="21" fillId="0" borderId="0" xfId="0" applyNumberFormat="1" applyFont="1" applyAlignment="1">
      <alignment/>
    </xf>
    <xf numFmtId="194" fontId="1" fillId="0" borderId="0" xfId="46" applyNumberFormat="1" applyFont="1" applyAlignment="1">
      <alignment/>
    </xf>
    <xf numFmtId="194" fontId="1" fillId="0" borderId="0" xfId="46" applyNumberFormat="1" applyFont="1" applyAlignment="1">
      <alignment horizontal="center"/>
    </xf>
    <xf numFmtId="193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93" fontId="0" fillId="0" borderId="0" xfId="0" applyNumberFormat="1" applyFont="1" applyAlignment="1">
      <alignment horizontal="center"/>
    </xf>
    <xf numFmtId="194" fontId="26" fillId="0" borderId="0" xfId="46" applyNumberFormat="1" applyFont="1" applyAlignment="1">
      <alignment horizontal="center"/>
    </xf>
    <xf numFmtId="0" fontId="27" fillId="24" borderId="12" xfId="0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93" fontId="27" fillId="24" borderId="12" xfId="0" applyNumberFormat="1" applyFont="1" applyFill="1" applyBorder="1" applyAlignment="1">
      <alignment horizontal="center"/>
    </xf>
    <xf numFmtId="194" fontId="27" fillId="24" borderId="15" xfId="46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94" fontId="26" fillId="0" borderId="11" xfId="46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194" fontId="26" fillId="0" borderId="0" xfId="46" applyNumberFormat="1" applyFont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94" fontId="27" fillId="24" borderId="16" xfId="46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93" fontId="27" fillId="2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9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194" fontId="26" fillId="0" borderId="0" xfId="46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93" fontId="0" fillId="0" borderId="11" xfId="0" applyNumberFormat="1" applyFont="1" applyBorder="1" applyAlignment="1">
      <alignment horizontal="center"/>
    </xf>
    <xf numFmtId="194" fontId="0" fillId="0" borderId="11" xfId="46" applyNumberFormat="1" applyFont="1" applyBorder="1" applyAlignment="1">
      <alignment horizontal="center"/>
    </xf>
    <xf numFmtId="194" fontId="26" fillId="0" borderId="11" xfId="46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1" fontId="25" fillId="24" borderId="11" xfId="0" applyNumberFormat="1" applyFont="1" applyFill="1" applyBorder="1" applyAlignment="1">
      <alignment horizontal="center" vertical="center"/>
    </xf>
    <xf numFmtId="193" fontId="25" fillId="24" borderId="11" xfId="0" applyNumberFormat="1" applyFont="1" applyFill="1" applyBorder="1" applyAlignment="1">
      <alignment horizontal="center" vertical="center"/>
    </xf>
    <xf numFmtId="194" fontId="25" fillId="24" borderId="11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25" fillId="25" borderId="0" xfId="0" applyNumberFormat="1" applyFont="1" applyFill="1" applyAlignment="1">
      <alignment horizontal="center" vertical="center" wrapText="1"/>
    </xf>
    <xf numFmtId="0" fontId="0" fillId="16" borderId="17" xfId="0" applyFill="1" applyBorder="1" applyAlignment="1">
      <alignment horizontal="center"/>
    </xf>
    <xf numFmtId="1" fontId="0" fillId="16" borderId="17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4" fontId="26" fillId="0" borderId="0" xfId="46" applyNumberFormat="1" applyFont="1" applyFill="1" applyBorder="1" applyAlignment="1">
      <alignment horizontal="center"/>
    </xf>
    <xf numFmtId="194" fontId="27" fillId="25" borderId="0" xfId="46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193" fontId="21" fillId="16" borderId="18" xfId="0" applyNumberFormat="1" applyFont="1" applyFill="1" applyBorder="1" applyAlignment="1">
      <alignment/>
    </xf>
    <xf numFmtId="193" fontId="21" fillId="16" borderId="19" xfId="0" applyNumberFormat="1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0" fillId="0" borderId="17" xfId="0" applyBorder="1" applyAlignment="1">
      <alignment/>
    </xf>
    <xf numFmtId="0" fontId="21" fillId="0" borderId="21" xfId="0" applyFont="1" applyBorder="1" applyAlignment="1">
      <alignment horizontal="center"/>
    </xf>
    <xf numFmtId="193" fontId="21" fillId="0" borderId="21" xfId="0" applyNumberFormat="1" applyFont="1" applyBorder="1" applyAlignment="1">
      <alignment/>
    </xf>
    <xf numFmtId="193" fontId="2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21" fillId="0" borderId="18" xfId="0" applyFont="1" applyBorder="1" applyAlignment="1">
      <alignment horizontal="center"/>
    </xf>
    <xf numFmtId="193" fontId="24" fillId="0" borderId="18" xfId="46" applyNumberFormat="1" applyFont="1" applyBorder="1" applyAlignment="1">
      <alignment/>
    </xf>
    <xf numFmtId="193" fontId="24" fillId="0" borderId="19" xfId="46" applyNumberFormat="1" applyFont="1" applyBorder="1" applyAlignment="1">
      <alignment/>
    </xf>
    <xf numFmtId="0" fontId="23" fillId="16" borderId="20" xfId="0" applyFont="1" applyFill="1" applyBorder="1" applyAlignment="1">
      <alignment horizontal="right"/>
    </xf>
    <xf numFmtId="0" fontId="23" fillId="16" borderId="18" xfId="0" applyFont="1" applyFill="1" applyBorder="1" applyAlignment="1">
      <alignment horizontal="center"/>
    </xf>
    <xf numFmtId="0" fontId="28" fillId="16" borderId="20" xfId="0" applyFont="1" applyFill="1" applyBorder="1" applyAlignment="1">
      <alignment horizontal="right"/>
    </xf>
    <xf numFmtId="0" fontId="28" fillId="16" borderId="23" xfId="0" applyFont="1" applyFill="1" applyBorder="1" applyAlignment="1">
      <alignment horizontal="right"/>
    </xf>
    <xf numFmtId="194" fontId="24" fillId="16" borderId="17" xfId="46" applyNumberFormat="1" applyFont="1" applyFill="1" applyBorder="1" applyAlignment="1">
      <alignment horizontal="right"/>
    </xf>
    <xf numFmtId="194" fontId="24" fillId="16" borderId="24" xfId="46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1" fillId="0" borderId="18" xfId="0" applyFont="1" applyFill="1" applyBorder="1" applyAlignment="1">
      <alignment horizontal="center"/>
    </xf>
    <xf numFmtId="193" fontId="21" fillId="0" borderId="18" xfId="0" applyNumberFormat="1" applyFont="1" applyFill="1" applyBorder="1" applyAlignment="1">
      <alignment/>
    </xf>
    <xf numFmtId="193" fontId="21" fillId="0" borderId="1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L20" sqref="L20"/>
    </sheetView>
  </sheetViews>
  <sheetFormatPr defaultColWidth="11.421875" defaultRowHeight="12.75"/>
  <cols>
    <col min="1" max="1" width="5.8515625" style="1" customWidth="1"/>
    <col min="2" max="2" width="99.00390625" style="0" bestFit="1" customWidth="1"/>
    <col min="3" max="3" width="6.00390625" style="1" customWidth="1"/>
    <col min="4" max="4" width="7.7109375" style="15" bestFit="1" customWidth="1"/>
    <col min="5" max="5" width="13.28125" style="14" bestFit="1" customWidth="1"/>
    <col min="6" max="6" width="14.57421875" style="25" bestFit="1" customWidth="1"/>
    <col min="7" max="7" width="12.8515625" style="25" customWidth="1"/>
  </cols>
  <sheetData>
    <row r="1" spans="1:7" ht="15">
      <c r="A1" s="79" t="s">
        <v>41</v>
      </c>
      <c r="B1" s="79"/>
      <c r="C1" s="79"/>
      <c r="D1" s="79"/>
      <c r="E1" s="79"/>
      <c r="F1" s="79"/>
      <c r="G1" s="79"/>
    </row>
    <row r="2" spans="1:7" ht="26.25">
      <c r="A2" s="78" t="s">
        <v>45</v>
      </c>
      <c r="B2" s="78"/>
      <c r="C2" s="78"/>
      <c r="D2" s="78"/>
      <c r="E2" s="78"/>
      <c r="F2" s="78"/>
      <c r="G2" s="78"/>
    </row>
    <row r="4" spans="1:7" s="71" customFormat="1" ht="15">
      <c r="A4" s="65" t="s">
        <v>0</v>
      </c>
      <c r="B4" s="66" t="s">
        <v>1</v>
      </c>
      <c r="C4" s="67" t="s">
        <v>2</v>
      </c>
      <c r="D4" s="68" t="s">
        <v>3</v>
      </c>
      <c r="E4" s="69" t="s">
        <v>4</v>
      </c>
      <c r="F4" s="70" t="s">
        <v>5</v>
      </c>
      <c r="G4" s="72" t="s">
        <v>18</v>
      </c>
    </row>
    <row r="5" spans="3:7" ht="7.5" customHeight="1">
      <c r="C5" s="32"/>
      <c r="D5" s="33"/>
      <c r="E5" s="34"/>
      <c r="F5" s="35"/>
      <c r="G5" s="35"/>
    </row>
    <row r="6" spans="1:7" ht="15">
      <c r="A6" s="2">
        <v>1</v>
      </c>
      <c r="B6" s="7" t="s">
        <v>20</v>
      </c>
      <c r="C6" s="36"/>
      <c r="D6" s="37"/>
      <c r="E6" s="38" t="s">
        <v>6</v>
      </c>
      <c r="F6" s="39">
        <f>SUM(F8:F8)</f>
        <v>1</v>
      </c>
      <c r="G6" s="39">
        <f>SUM(G8:G8)</f>
        <v>1</v>
      </c>
    </row>
    <row r="7" spans="3:7" ht="12.75">
      <c r="C7" s="32"/>
      <c r="D7" s="33"/>
      <c r="E7" s="34"/>
      <c r="F7" s="35"/>
      <c r="G7" s="35"/>
    </row>
    <row r="8" spans="1:7" ht="12.75">
      <c r="A8" s="16">
        <v>1.1</v>
      </c>
      <c r="B8" s="12" t="s">
        <v>21</v>
      </c>
      <c r="C8" s="40" t="s">
        <v>7</v>
      </c>
      <c r="D8" s="41">
        <v>1</v>
      </c>
      <c r="E8" s="31">
        <v>1</v>
      </c>
      <c r="F8" s="42">
        <f>+E8*D8</f>
        <v>1</v>
      </c>
      <c r="G8" s="42">
        <v>1</v>
      </c>
    </row>
    <row r="9" spans="1:7" ht="12.75">
      <c r="A9" s="10"/>
      <c r="B9" s="11"/>
      <c r="C9" s="43"/>
      <c r="D9" s="44"/>
      <c r="E9" s="45"/>
      <c r="F9" s="46"/>
      <c r="G9" s="46"/>
    </row>
    <row r="10" spans="1:7" ht="15">
      <c r="A10" s="8">
        <v>4</v>
      </c>
      <c r="B10" s="9" t="s">
        <v>31</v>
      </c>
      <c r="C10" s="47"/>
      <c r="D10" s="48"/>
      <c r="E10" s="51" t="str">
        <f>E6</f>
        <v>$U</v>
      </c>
      <c r="F10" s="49">
        <f>SUM(F12:F17)</f>
        <v>6</v>
      </c>
      <c r="G10" s="49">
        <f>SUM(G12:G17)</f>
        <v>6</v>
      </c>
    </row>
    <row r="11" spans="3:7" ht="12.75">
      <c r="C11" s="32"/>
      <c r="D11" s="33"/>
      <c r="E11" s="34"/>
      <c r="F11" s="35"/>
      <c r="G11" s="35"/>
    </row>
    <row r="12" spans="1:7" s="4" customFormat="1" ht="12.75">
      <c r="A12" s="16" t="s">
        <v>26</v>
      </c>
      <c r="B12" s="13" t="s">
        <v>22</v>
      </c>
      <c r="C12" s="54" t="s">
        <v>8</v>
      </c>
      <c r="D12" s="50">
        <v>1</v>
      </c>
      <c r="E12" s="53">
        <v>1</v>
      </c>
      <c r="F12" s="42">
        <f aca="true" t="shared" si="0" ref="F12:F17">+E12*D12</f>
        <v>1</v>
      </c>
      <c r="G12" s="42">
        <v>1</v>
      </c>
    </row>
    <row r="13" spans="1:7" s="4" customFormat="1" ht="12.75">
      <c r="A13" s="16" t="s">
        <v>27</v>
      </c>
      <c r="B13" s="13" t="s">
        <v>23</v>
      </c>
      <c r="C13" s="54" t="s">
        <v>8</v>
      </c>
      <c r="D13" s="50">
        <v>1</v>
      </c>
      <c r="E13" s="53">
        <v>1</v>
      </c>
      <c r="F13" s="42">
        <f t="shared" si="0"/>
        <v>1</v>
      </c>
      <c r="G13" s="42">
        <v>1</v>
      </c>
    </row>
    <row r="14" spans="1:7" s="4" customFormat="1" ht="12.75">
      <c r="A14" s="16" t="s">
        <v>28</v>
      </c>
      <c r="B14" s="13" t="s">
        <v>24</v>
      </c>
      <c r="C14" s="54" t="s">
        <v>9</v>
      </c>
      <c r="D14" s="50">
        <v>1</v>
      </c>
      <c r="E14" s="53">
        <v>1</v>
      </c>
      <c r="F14" s="42">
        <f t="shared" si="0"/>
        <v>1</v>
      </c>
      <c r="G14" s="42">
        <v>1</v>
      </c>
    </row>
    <row r="15" spans="1:7" s="4" customFormat="1" ht="12.75">
      <c r="A15" s="16" t="s">
        <v>29</v>
      </c>
      <c r="B15" s="13" t="s">
        <v>36</v>
      </c>
      <c r="C15" s="54" t="s">
        <v>9</v>
      </c>
      <c r="D15" s="50">
        <v>1</v>
      </c>
      <c r="E15" s="53">
        <v>1</v>
      </c>
      <c r="F15" s="42">
        <f t="shared" si="0"/>
        <v>1</v>
      </c>
      <c r="G15" s="42">
        <v>1</v>
      </c>
    </row>
    <row r="16" spans="1:7" s="4" customFormat="1" ht="12.75">
      <c r="A16" s="16" t="s">
        <v>30</v>
      </c>
      <c r="B16" s="13" t="s">
        <v>17</v>
      </c>
      <c r="C16" s="54" t="s">
        <v>7</v>
      </c>
      <c r="D16" s="50">
        <v>1</v>
      </c>
      <c r="E16" s="53">
        <v>1</v>
      </c>
      <c r="F16" s="42">
        <f t="shared" si="0"/>
        <v>1</v>
      </c>
      <c r="G16" s="42">
        <v>1</v>
      </c>
    </row>
    <row r="17" spans="1:7" s="4" customFormat="1" ht="12.75">
      <c r="A17" s="16" t="s">
        <v>39</v>
      </c>
      <c r="B17" s="13" t="s">
        <v>40</v>
      </c>
      <c r="C17" s="54" t="s">
        <v>8</v>
      </c>
      <c r="D17" s="50">
        <v>1</v>
      </c>
      <c r="E17" s="53">
        <v>1</v>
      </c>
      <c r="F17" s="42">
        <f t="shared" si="0"/>
        <v>1</v>
      </c>
      <c r="G17" s="42">
        <v>1</v>
      </c>
    </row>
    <row r="18" spans="1:255" s="5" customFormat="1" ht="12.75">
      <c r="A18" s="24"/>
      <c r="B18" s="6"/>
      <c r="C18" s="55"/>
      <c r="D18" s="63"/>
      <c r="E18" s="64"/>
      <c r="F18" s="58"/>
      <c r="G18" s="5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7" ht="15">
      <c r="A19" s="8">
        <v>6</v>
      </c>
      <c r="B19" s="9" t="s">
        <v>42</v>
      </c>
      <c r="C19" s="47"/>
      <c r="D19" s="48"/>
      <c r="E19" s="51" t="str">
        <f>E6</f>
        <v>$U</v>
      </c>
      <c r="F19" s="77">
        <f>SUM(F21:F22)</f>
        <v>2</v>
      </c>
      <c r="G19" s="77">
        <f>SUM(G21:G22)</f>
        <v>2</v>
      </c>
    </row>
    <row r="20" spans="3:7" ht="12.75">
      <c r="C20" s="32"/>
      <c r="D20" s="33"/>
      <c r="E20" s="34"/>
      <c r="F20" s="35"/>
      <c r="G20" s="35"/>
    </row>
    <row r="21" spans="1:7" ht="12.75">
      <c r="A21" s="16" t="s">
        <v>13</v>
      </c>
      <c r="B21" t="s">
        <v>43</v>
      </c>
      <c r="C21" s="40" t="s">
        <v>7</v>
      </c>
      <c r="D21" s="41">
        <v>1</v>
      </c>
      <c r="E21" s="31">
        <v>1</v>
      </c>
      <c r="F21" s="42">
        <f>+E21*D21</f>
        <v>1</v>
      </c>
      <c r="G21" s="42">
        <v>1</v>
      </c>
    </row>
    <row r="22" spans="1:7" ht="12.75">
      <c r="A22" s="16" t="s">
        <v>14</v>
      </c>
      <c r="B22" t="s">
        <v>44</v>
      </c>
      <c r="C22" s="40" t="s">
        <v>9</v>
      </c>
      <c r="D22" s="41">
        <v>1</v>
      </c>
      <c r="E22" s="31">
        <v>1</v>
      </c>
      <c r="F22" s="42">
        <f>+E22*D22</f>
        <v>1</v>
      </c>
      <c r="G22" s="42">
        <v>1</v>
      </c>
    </row>
    <row r="23" spans="1:7" s="6" customFormat="1" ht="11.25" customHeight="1">
      <c r="A23" s="24"/>
      <c r="C23" s="75"/>
      <c r="D23" s="56"/>
      <c r="E23" s="57"/>
      <c r="G23" s="76"/>
    </row>
    <row r="24" spans="1:7" ht="15">
      <c r="A24" s="8">
        <v>7</v>
      </c>
      <c r="B24" s="9" t="s">
        <v>25</v>
      </c>
      <c r="C24" s="47"/>
      <c r="D24" s="48"/>
      <c r="E24" s="51" t="str">
        <f>E6</f>
        <v>$U</v>
      </c>
      <c r="F24" s="49">
        <f>SUM(F26:F27)</f>
        <v>2</v>
      </c>
      <c r="G24" s="49">
        <f>SUM(G26:G27)</f>
        <v>2</v>
      </c>
    </row>
    <row r="25" spans="3:7" ht="12.75">
      <c r="C25" s="32"/>
      <c r="D25" s="33"/>
      <c r="E25" s="34"/>
      <c r="F25" s="35"/>
      <c r="G25" s="35"/>
    </row>
    <row r="26" spans="1:7" s="4" customFormat="1" ht="12.75">
      <c r="A26" s="16" t="s">
        <v>32</v>
      </c>
      <c r="B26" s="3" t="s">
        <v>37</v>
      </c>
      <c r="C26" s="54" t="s">
        <v>15</v>
      </c>
      <c r="D26" s="50">
        <v>1</v>
      </c>
      <c r="E26" s="53">
        <v>1</v>
      </c>
      <c r="F26" s="42">
        <f>+E26*D26</f>
        <v>1</v>
      </c>
      <c r="G26" s="42">
        <v>1</v>
      </c>
    </row>
    <row r="27" spans="1:7" s="4" customFormat="1" ht="12.75">
      <c r="A27" s="16" t="s">
        <v>33</v>
      </c>
      <c r="B27" s="3" t="s">
        <v>38</v>
      </c>
      <c r="C27" s="54" t="s">
        <v>15</v>
      </c>
      <c r="D27" s="50">
        <v>1</v>
      </c>
      <c r="E27" s="53">
        <v>1</v>
      </c>
      <c r="F27" s="42">
        <f>+E27*D27</f>
        <v>1</v>
      </c>
      <c r="G27" s="42">
        <v>1</v>
      </c>
    </row>
    <row r="28" spans="1:7" ht="12.75">
      <c r="A28" s="10"/>
      <c r="B28" s="11"/>
      <c r="C28" s="55"/>
      <c r="D28" s="56"/>
      <c r="E28" s="57"/>
      <c r="F28" s="58"/>
      <c r="G28" s="58"/>
    </row>
    <row r="29" spans="1:7" ht="15">
      <c r="A29" s="2">
        <v>7</v>
      </c>
      <c r="B29" s="7" t="s">
        <v>16</v>
      </c>
      <c r="C29" s="36"/>
      <c r="D29" s="37"/>
      <c r="E29" s="38" t="str">
        <f>E6</f>
        <v>$U</v>
      </c>
      <c r="F29" s="39">
        <f>SUM(F31:F32)</f>
        <v>2</v>
      </c>
      <c r="G29" s="39">
        <f>SUM(G31:G32)</f>
        <v>2</v>
      </c>
    </row>
    <row r="30" spans="3:7" ht="12.75">
      <c r="C30" s="32"/>
      <c r="D30" s="33"/>
      <c r="E30" s="34"/>
      <c r="F30" s="35"/>
      <c r="G30" s="35"/>
    </row>
    <row r="31" spans="1:7" ht="12.75">
      <c r="A31" s="16" t="s">
        <v>13</v>
      </c>
      <c r="B31" s="12" t="s">
        <v>35</v>
      </c>
      <c r="C31" s="52" t="s">
        <v>7</v>
      </c>
      <c r="D31" s="59">
        <v>1</v>
      </c>
      <c r="E31" s="60">
        <v>1</v>
      </c>
      <c r="F31" s="61">
        <f>+E31*D31</f>
        <v>1</v>
      </c>
      <c r="G31" s="62">
        <v>1</v>
      </c>
    </row>
    <row r="32" spans="1:7" ht="12.75">
      <c r="A32" s="16" t="s">
        <v>14</v>
      </c>
      <c r="B32" s="12" t="s">
        <v>34</v>
      </c>
      <c r="C32" s="52" t="s">
        <v>7</v>
      </c>
      <c r="D32" s="59">
        <v>1</v>
      </c>
      <c r="E32" s="60">
        <v>1</v>
      </c>
      <c r="F32" s="61">
        <f>+E32*D32</f>
        <v>1</v>
      </c>
      <c r="G32" s="62">
        <v>1</v>
      </c>
    </row>
    <row r="33" spans="1:7" s="4" customFormat="1" ht="15">
      <c r="A33" s="10"/>
      <c r="B33" s="6"/>
      <c r="C33" s="24"/>
      <c r="D33" s="22"/>
      <c r="E33" s="23"/>
      <c r="F33" s="26"/>
      <c r="G33" s="27"/>
    </row>
    <row r="34" spans="1:7" s="4" customFormat="1" ht="15.75" thickBot="1">
      <c r="A34" s="10"/>
      <c r="B34" s="6"/>
      <c r="C34" s="24"/>
      <c r="D34" s="22"/>
      <c r="E34" s="23"/>
      <c r="F34" s="26"/>
      <c r="G34" s="27"/>
    </row>
    <row r="35" spans="1:7" s="17" customFormat="1" ht="15" customHeight="1" thickBot="1">
      <c r="A35" s="82" t="s">
        <v>5</v>
      </c>
      <c r="B35" s="83"/>
      <c r="C35" s="84"/>
      <c r="D35" s="84"/>
      <c r="E35" s="85">
        <f>F6+F10+F19+F24+F29</f>
        <v>13</v>
      </c>
      <c r="F35" s="86"/>
      <c r="G35" s="28"/>
    </row>
    <row r="36" spans="1:7" s="17" customFormat="1" ht="15.75" thickBot="1">
      <c r="A36" s="82" t="s">
        <v>10</v>
      </c>
      <c r="B36" s="87"/>
      <c r="C36" s="88"/>
      <c r="D36" s="88"/>
      <c r="E36" s="89">
        <f>+E35*22%</f>
        <v>2.86</v>
      </c>
      <c r="F36" s="90"/>
      <c r="G36" s="28"/>
    </row>
    <row r="37" spans="1:7" s="17" customFormat="1" ht="15.75" thickBot="1">
      <c r="A37" s="91" t="s">
        <v>11</v>
      </c>
      <c r="B37" s="87"/>
      <c r="C37" s="92"/>
      <c r="D37" s="92"/>
      <c r="E37" s="80">
        <f>+E36+E35</f>
        <v>15.86</v>
      </c>
      <c r="F37" s="81"/>
      <c r="G37" s="28"/>
    </row>
    <row r="38" spans="1:7" s="17" customFormat="1" ht="15.75" thickBot="1">
      <c r="A38" s="21"/>
      <c r="B38" s="21"/>
      <c r="C38" s="18"/>
      <c r="D38" s="19"/>
      <c r="E38" s="20"/>
      <c r="F38" s="29"/>
      <c r="G38" s="30"/>
    </row>
    <row r="39" spans="1:7" s="17" customFormat="1" ht="15.75" thickBot="1">
      <c r="A39" s="97" t="s">
        <v>12</v>
      </c>
      <c r="B39" s="98"/>
      <c r="C39" s="99"/>
      <c r="D39" s="99"/>
      <c r="E39" s="100">
        <f>G6+G10+G19+G24+G29</f>
        <v>13</v>
      </c>
      <c r="F39" s="101"/>
      <c r="G39" s="28"/>
    </row>
    <row r="40" spans="1:6" ht="15.75" thickBot="1">
      <c r="A40" s="93" t="s">
        <v>19</v>
      </c>
      <c r="B40" s="94"/>
      <c r="C40" s="73"/>
      <c r="D40" s="74"/>
      <c r="E40" s="95">
        <f>E39*0.0708</f>
        <v>0.9204</v>
      </c>
      <c r="F40" s="96"/>
    </row>
  </sheetData>
  <sheetProtection/>
  <mergeCells count="16">
    <mergeCell ref="C37:D37"/>
    <mergeCell ref="A40:B40"/>
    <mergeCell ref="E40:F40"/>
    <mergeCell ref="A39:B39"/>
    <mergeCell ref="C39:D39"/>
    <mergeCell ref="E39:F39"/>
    <mergeCell ref="A2:G2"/>
    <mergeCell ref="A1:G1"/>
    <mergeCell ref="E37:F37"/>
    <mergeCell ref="A35:B35"/>
    <mergeCell ref="C35:D35"/>
    <mergeCell ref="E35:F35"/>
    <mergeCell ref="A36:B36"/>
    <mergeCell ref="C36:D36"/>
    <mergeCell ref="E36:F36"/>
    <mergeCell ref="A37:B37"/>
  </mergeCells>
  <printOptions/>
  <pageMargins left="0.31496062992125984" right="0.2362204724409449" top="0.3937007874015748" bottom="0.2755905511811024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JPereira</cp:lastModifiedBy>
  <cp:lastPrinted>2018-07-06T13:22:14Z</cp:lastPrinted>
  <dcterms:created xsi:type="dcterms:W3CDTF">2010-08-26T22:39:19Z</dcterms:created>
  <dcterms:modified xsi:type="dcterms:W3CDTF">2018-09-04T16:34:42Z</dcterms:modified>
  <cp:category/>
  <cp:version/>
  <cp:contentType/>
  <cp:contentStatus/>
</cp:coreProperties>
</file>