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1340" windowHeight="6090"/>
  </bookViews>
  <sheets>
    <sheet name="PRESUPUESTO Y CRONOGRAMA " sheetId="1" r:id="rId1"/>
    <sheet name="RESUMEN de la OFERTA" sheetId="2" r:id="rId2"/>
    <sheet name="PLANILLA MEDICIÓN AVANCE OBRA" sheetId="4" r:id="rId3"/>
    <sheet name="Hoja1" sheetId="3" r:id="rId4"/>
  </sheets>
  <definedNames>
    <definedName name="_xlnm.Print_Area" localSheetId="0">'PRESUPUESTO Y CRONOGRAMA '!$B$7:$W$233</definedName>
    <definedName name="_xlnm.Print_Area" localSheetId="1">'RESUMEN de la OFERTA'!$A$1:$N$48</definedName>
  </definedNames>
  <calcPr calcId="125725"/>
</workbook>
</file>

<file path=xl/calcChain.xml><?xml version="1.0" encoding="utf-8"?>
<calcChain xmlns="http://schemas.openxmlformats.org/spreadsheetml/2006/main">
  <c r="J151" i="4"/>
  <c r="J150"/>
  <c r="J149"/>
  <c r="J148"/>
  <c r="K157" i="1"/>
  <c r="K152"/>
  <c r="J155"/>
  <c r="J175"/>
  <c r="M157" i="4"/>
  <c r="J169"/>
  <c r="M17" i="1"/>
  <c r="M62" i="4"/>
  <c r="M60"/>
  <c r="M55"/>
  <c r="M52"/>
  <c r="M49"/>
  <c r="M44"/>
  <c r="M41"/>
  <c r="M35"/>
  <c r="M27"/>
  <c r="M23"/>
  <c r="M16"/>
  <c r="M12"/>
  <c r="M216"/>
  <c r="J215"/>
  <c r="J214"/>
  <c r="J213"/>
  <c r="J207"/>
  <c r="M205"/>
  <c r="K205"/>
  <c r="J204"/>
  <c r="J203"/>
  <c r="J201"/>
  <c r="J200"/>
  <c r="J199"/>
  <c r="J198"/>
  <c r="J196"/>
  <c r="M194"/>
  <c r="J193"/>
  <c r="K192" s="1"/>
  <c r="M192"/>
  <c r="J191"/>
  <c r="J190"/>
  <c r="J189"/>
  <c r="J188"/>
  <c r="J187"/>
  <c r="J186"/>
  <c r="M184"/>
  <c r="J183"/>
  <c r="J182"/>
  <c r="M180"/>
  <c r="J179"/>
  <c r="J178"/>
  <c r="J177"/>
  <c r="J176"/>
  <c r="J175"/>
  <c r="J174"/>
  <c r="J173"/>
  <c r="J172"/>
  <c r="M170"/>
  <c r="J168"/>
  <c r="J167"/>
  <c r="J166"/>
  <c r="J165"/>
  <c r="J164"/>
  <c r="J163"/>
  <c r="J162"/>
  <c r="J161"/>
  <c r="J159"/>
  <c r="M152"/>
  <c r="K152"/>
  <c r="M147"/>
  <c r="J146"/>
  <c r="J145"/>
  <c r="J144"/>
  <c r="J143"/>
  <c r="J142"/>
  <c r="J141"/>
  <c r="J140"/>
  <c r="J138"/>
  <c r="J136"/>
  <c r="J135"/>
  <c r="J134"/>
  <c r="J133"/>
  <c r="J131"/>
  <c r="J130"/>
  <c r="J129"/>
  <c r="J127"/>
  <c r="J126"/>
  <c r="J125"/>
  <c r="J124"/>
  <c r="J123"/>
  <c r="J122"/>
  <c r="J120"/>
  <c r="J119"/>
  <c r="J118"/>
  <c r="J117"/>
  <c r="J116"/>
  <c r="J114"/>
  <c r="J113"/>
  <c r="J112"/>
  <c r="J111"/>
  <c r="J109"/>
  <c r="J108"/>
  <c r="J107"/>
  <c r="J106"/>
  <c r="J105"/>
  <c r="J104"/>
  <c r="J103"/>
  <c r="J101"/>
  <c r="J100"/>
  <c r="J98"/>
  <c r="J97"/>
  <c r="J96"/>
  <c r="J95"/>
  <c r="J94"/>
  <c r="J93"/>
  <c r="J92"/>
  <c r="J91"/>
  <c r="M89"/>
  <c r="J88"/>
  <c r="J87"/>
  <c r="J86"/>
  <c r="J84"/>
  <c r="J83"/>
  <c r="M81"/>
  <c r="J76"/>
  <c r="J75"/>
  <c r="M74"/>
  <c r="J73"/>
  <c r="J72"/>
  <c r="J71"/>
  <c r="J70"/>
  <c r="J69"/>
  <c r="M68"/>
  <c r="J67"/>
  <c r="J66"/>
  <c r="J65"/>
  <c r="J64"/>
  <c r="J61"/>
  <c r="K60" s="1"/>
  <c r="J59"/>
  <c r="J58"/>
  <c r="J57"/>
  <c r="J56"/>
  <c r="J54"/>
  <c r="J53"/>
  <c r="K52" s="1"/>
  <c r="J51"/>
  <c r="J50"/>
  <c r="K49" s="1"/>
  <c r="J48"/>
  <c r="J47"/>
  <c r="J46"/>
  <c r="J45"/>
  <c r="J43"/>
  <c r="J42"/>
  <c r="J36"/>
  <c r="K35" s="1"/>
  <c r="J34"/>
  <c r="J33"/>
  <c r="J32"/>
  <c r="J31"/>
  <c r="J30"/>
  <c r="J29"/>
  <c r="J28"/>
  <c r="J26"/>
  <c r="J25"/>
  <c r="J24"/>
  <c r="J22"/>
  <c r="J21"/>
  <c r="J20"/>
  <c r="J19"/>
  <c r="J18"/>
  <c r="J17"/>
  <c r="J15"/>
  <c r="J14"/>
  <c r="J13"/>
  <c r="K12" s="1"/>
  <c r="J172" i="1"/>
  <c r="J136"/>
  <c r="J150"/>
  <c r="J151"/>
  <c r="J147"/>
  <c r="J148"/>
  <c r="J149"/>
  <c r="J146"/>
  <c r="J145"/>
  <c r="J143"/>
  <c r="J139"/>
  <c r="J140"/>
  <c r="J141"/>
  <c r="J138"/>
  <c r="J132"/>
  <c r="J134"/>
  <c r="J135"/>
  <c r="J131"/>
  <c r="J129"/>
  <c r="J130"/>
  <c r="J128"/>
  <c r="J127"/>
  <c r="J125"/>
  <c r="J124"/>
  <c r="J122"/>
  <c r="J123"/>
  <c r="J121"/>
  <c r="J108"/>
  <c r="J109"/>
  <c r="J110"/>
  <c r="J111"/>
  <c r="J106"/>
  <c r="J102"/>
  <c r="J171"/>
  <c r="J185"/>
  <c r="J23"/>
  <c r="M73"/>
  <c r="M23" i="2"/>
  <c r="K23"/>
  <c r="C23"/>
  <c r="B23"/>
  <c r="J78" i="1"/>
  <c r="J77"/>
  <c r="J75"/>
  <c r="J76"/>
  <c r="J74"/>
  <c r="K62" i="4" l="1"/>
  <c r="K68"/>
  <c r="K16"/>
  <c r="K27"/>
  <c r="K55"/>
  <c r="K89"/>
  <c r="K44"/>
  <c r="K157"/>
  <c r="K194"/>
  <c r="K41"/>
  <c r="K74"/>
  <c r="K180"/>
  <c r="K23"/>
  <c r="K81"/>
  <c r="K147"/>
  <c r="K170"/>
  <c r="K184"/>
  <c r="K216"/>
  <c r="M208"/>
  <c r="K73" i="1"/>
  <c r="M77" i="4"/>
  <c r="M21" i="1"/>
  <c r="M211"/>
  <c r="M200"/>
  <c r="M198"/>
  <c r="M190"/>
  <c r="M186"/>
  <c r="M176"/>
  <c r="M162"/>
  <c r="M157"/>
  <c r="M152"/>
  <c r="M94"/>
  <c r="M86"/>
  <c r="M79"/>
  <c r="M67"/>
  <c r="M65"/>
  <c r="M60"/>
  <c r="M57"/>
  <c r="M54"/>
  <c r="M49"/>
  <c r="M46"/>
  <c r="M40"/>
  <c r="M32"/>
  <c r="M28"/>
  <c r="J35"/>
  <c r="J59"/>
  <c r="J58"/>
  <c r="K208" i="4" l="1"/>
  <c r="K77"/>
  <c r="M218"/>
  <c r="K57" i="1"/>
  <c r="K218" i="4"/>
  <c r="M82" i="1"/>
  <c r="M25" i="2" s="1"/>
  <c r="J38" i="1"/>
  <c r="J39"/>
  <c r="J36"/>
  <c r="J37"/>
  <c r="J34"/>
  <c r="K220" i="4" l="1"/>
  <c r="K222" s="1"/>
  <c r="J24" i="1"/>
  <c r="J27"/>
  <c r="J26"/>
  <c r="J197"/>
  <c r="J48"/>
  <c r="J89"/>
  <c r="J91"/>
  <c r="J92"/>
  <c r="J93"/>
  <c r="J169"/>
  <c r="J170"/>
  <c r="J30"/>
  <c r="M19" i="2"/>
  <c r="K19"/>
  <c r="C18"/>
  <c r="B19"/>
  <c r="B20"/>
  <c r="J31" i="1"/>
  <c r="J29"/>
  <c r="J25"/>
  <c r="J199"/>
  <c r="K198" s="1"/>
  <c r="J194"/>
  <c r="J195"/>
  <c r="J196"/>
  <c r="J183"/>
  <c r="J184"/>
  <c r="J180"/>
  <c r="J181"/>
  <c r="J182"/>
  <c r="J52"/>
  <c r="J53"/>
  <c r="B21" i="2"/>
  <c r="M21"/>
  <c r="K21"/>
  <c r="M16"/>
  <c r="K16"/>
  <c r="B16"/>
  <c r="B15"/>
  <c r="J97" i="1"/>
  <c r="J99"/>
  <c r="J41"/>
  <c r="K40" s="1"/>
  <c r="J173"/>
  <c r="J168"/>
  <c r="M15" i="2"/>
  <c r="J47" i="1"/>
  <c r="K46" s="1"/>
  <c r="J66"/>
  <c r="K65" s="1"/>
  <c r="K28" l="1"/>
  <c r="K31" i="2"/>
  <c r="J154" i="1"/>
  <c r="J156"/>
  <c r="J119"/>
  <c r="J113"/>
  <c r="J114"/>
  <c r="J112"/>
  <c r="J103"/>
  <c r="J100"/>
  <c r="J101"/>
  <c r="M35" i="2"/>
  <c r="M34"/>
  <c r="M33"/>
  <c r="M32"/>
  <c r="M31"/>
  <c r="M30"/>
  <c r="M29"/>
  <c r="M28"/>
  <c r="M24"/>
  <c r="M22"/>
  <c r="M20"/>
  <c r="M18"/>
  <c r="M17"/>
  <c r="M14"/>
  <c r="M13"/>
  <c r="M12"/>
  <c r="M11"/>
  <c r="B13"/>
  <c r="J64" i="1"/>
  <c r="J62"/>
  <c r="J63"/>
  <c r="J193"/>
  <c r="J189"/>
  <c r="J179"/>
  <c r="J167"/>
  <c r="J213"/>
  <c r="K211" s="1"/>
  <c r="E45" i="2"/>
  <c r="C47"/>
  <c r="B47"/>
  <c r="C24"/>
  <c r="B24"/>
  <c r="C41"/>
  <c r="B41"/>
  <c r="M222" i="1"/>
  <c r="M41" i="2" s="1"/>
  <c r="J221" i="1"/>
  <c r="J220"/>
  <c r="J219"/>
  <c r="C2" i="2"/>
  <c r="F2"/>
  <c r="G2"/>
  <c r="H2"/>
  <c r="I2"/>
  <c r="J2"/>
  <c r="L2"/>
  <c r="B43"/>
  <c r="C43"/>
  <c r="B38"/>
  <c r="C38"/>
  <c r="B37"/>
  <c r="C37"/>
  <c r="B36"/>
  <c r="C36"/>
  <c r="B35"/>
  <c r="C35"/>
  <c r="B34"/>
  <c r="C34"/>
  <c r="B33"/>
  <c r="C33"/>
  <c r="B32"/>
  <c r="C32"/>
  <c r="B31"/>
  <c r="C31"/>
  <c r="B30"/>
  <c r="C30"/>
  <c r="B29"/>
  <c r="C29"/>
  <c r="B28"/>
  <c r="C28"/>
  <c r="B27"/>
  <c r="C27"/>
  <c r="B25"/>
  <c r="C25"/>
  <c r="B22"/>
  <c r="C22"/>
  <c r="C20"/>
  <c r="B18"/>
  <c r="B17"/>
  <c r="C17"/>
  <c r="C15"/>
  <c r="B14"/>
  <c r="C14"/>
  <c r="C13"/>
  <c r="B12"/>
  <c r="C12"/>
  <c r="C11"/>
  <c r="B11"/>
  <c r="E190" i="1"/>
  <c r="E186"/>
  <c r="E176"/>
  <c r="E86"/>
  <c r="E60"/>
  <c r="E49"/>
  <c r="E40"/>
  <c r="E28"/>
  <c r="J71"/>
  <c r="J88"/>
  <c r="K86" s="1"/>
  <c r="J192"/>
  <c r="K190" s="1"/>
  <c r="J166"/>
  <c r="J204"/>
  <c r="J205"/>
  <c r="J206"/>
  <c r="J207"/>
  <c r="J209"/>
  <c r="J210"/>
  <c r="J202"/>
  <c r="J188"/>
  <c r="K186" s="1"/>
  <c r="J178"/>
  <c r="J164"/>
  <c r="J153"/>
  <c r="J117"/>
  <c r="J118"/>
  <c r="J96"/>
  <c r="J98"/>
  <c r="J105"/>
  <c r="J116"/>
  <c r="J70"/>
  <c r="J72"/>
  <c r="J69"/>
  <c r="J61"/>
  <c r="J56"/>
  <c r="J55"/>
  <c r="K54" s="1"/>
  <c r="J81"/>
  <c r="J80"/>
  <c r="J50"/>
  <c r="J51"/>
  <c r="J33"/>
  <c r="K32" s="1"/>
  <c r="J22"/>
  <c r="K21" s="1"/>
  <c r="J19"/>
  <c r="J20"/>
  <c r="J18"/>
  <c r="K200" l="1"/>
  <c r="K162"/>
  <c r="K30" i="2"/>
  <c r="K17" i="1"/>
  <c r="K67"/>
  <c r="K79"/>
  <c r="K176"/>
  <c r="K33" i="2" s="1"/>
  <c r="K49" i="1"/>
  <c r="K17" i="2" s="1"/>
  <c r="K94" i="1"/>
  <c r="K29" i="2" s="1"/>
  <c r="K32"/>
  <c r="K34"/>
  <c r="K18"/>
  <c r="K60" i="1"/>
  <c r="K20" i="2" s="1"/>
  <c r="K35"/>
  <c r="M214" i="1"/>
  <c r="M38" i="2" s="1"/>
  <c r="K22"/>
  <c r="K24"/>
  <c r="K28"/>
  <c r="K12"/>
  <c r="M37"/>
  <c r="K15"/>
  <c r="K222" i="1"/>
  <c r="K41" i="2" s="1"/>
  <c r="M36"/>
  <c r="K13"/>
  <c r="K14"/>
  <c r="K82" i="1" l="1"/>
  <c r="K25" i="2" s="1"/>
  <c r="K214" i="1"/>
  <c r="K38" i="2" s="1"/>
  <c r="K36"/>
  <c r="M224" i="1"/>
  <c r="M43" i="2" s="1"/>
  <c r="K11"/>
  <c r="K37"/>
  <c r="K224" i="1" l="1"/>
  <c r="K226" l="1"/>
  <c r="K45" i="2" s="1"/>
  <c r="K43"/>
  <c r="K228" i="1" l="1"/>
  <c r="K47" i="2" s="1"/>
</calcChain>
</file>

<file path=xl/sharedStrings.xml><?xml version="1.0" encoding="utf-8"?>
<sst xmlns="http://schemas.openxmlformats.org/spreadsheetml/2006/main" count="1262" uniqueCount="446">
  <si>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</si>
  <si>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</si>
  <si>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</si>
  <si>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</si>
  <si>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</si>
  <si>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</si>
  <si>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</si>
  <si>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</si>
  <si>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</si>
  <si>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</si>
  <si>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</si>
  <si>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</si>
  <si>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Cartel de Obra</t>
  </si>
  <si>
    <t>m3</t>
  </si>
  <si>
    <t>u</t>
  </si>
  <si>
    <t>m2</t>
  </si>
  <si>
    <t>PAVIMENTOS</t>
  </si>
  <si>
    <t>De Arena y Portland fret.</t>
  </si>
  <si>
    <t>Escalones</t>
  </si>
  <si>
    <t>De Hierro</t>
  </si>
  <si>
    <t>VARIOS</t>
  </si>
  <si>
    <t>Limpieza de Obras</t>
  </si>
  <si>
    <t>SUBTOTAL OBRAS EDILICIAS</t>
  </si>
  <si>
    <t>B</t>
  </si>
  <si>
    <t xml:space="preserve">SUBCONTRATOS </t>
  </si>
  <si>
    <t>1.01</t>
  </si>
  <si>
    <t>1.02</t>
  </si>
  <si>
    <t>INSTALACIÓN SANITARIA</t>
  </si>
  <si>
    <t>Accesorios</t>
  </si>
  <si>
    <t>INSTALACIÓN ELÉCTRICA</t>
  </si>
  <si>
    <t>EQUIPAMIENTO</t>
  </si>
  <si>
    <t>PINTURAS</t>
  </si>
  <si>
    <t>Al agua en Paramentos</t>
  </si>
  <si>
    <t>Latex Acrilica</t>
  </si>
  <si>
    <t>Antióxido en Herrería</t>
  </si>
  <si>
    <t>Esmalte Sintético</t>
  </si>
  <si>
    <t>SUBTOTAL SUBCONTRATOS</t>
  </si>
  <si>
    <t>C</t>
  </si>
  <si>
    <t>1.00</t>
  </si>
  <si>
    <t>2.00</t>
  </si>
  <si>
    <t>2.01</t>
  </si>
  <si>
    <t>E</t>
  </si>
  <si>
    <t>DEMOLICIONES Y RETIROS</t>
  </si>
  <si>
    <t>m</t>
  </si>
  <si>
    <t>Impermeable sobre muros exteriores</t>
  </si>
  <si>
    <t>CUBIERTAS LIVIANAS</t>
  </si>
  <si>
    <t>CIELORRASO</t>
  </si>
  <si>
    <t>MONTO IMPONIBLE pesos</t>
  </si>
  <si>
    <t>PRECIO UNITARIO pesos</t>
  </si>
  <si>
    <t>TOTAL SUBRUBRO pesos</t>
  </si>
  <si>
    <t>TOTAL RUBRO pesos</t>
  </si>
  <si>
    <t>Luminarias</t>
  </si>
  <si>
    <t>A Instalación Eléctrica</t>
  </si>
  <si>
    <t xml:space="preserve">A Instalación Sanitaria </t>
  </si>
  <si>
    <t>Obrador-Oficina-Servicios-Baños-Vestuarios-etc.</t>
  </si>
  <si>
    <t>ml</t>
  </si>
  <si>
    <t>1.01.1</t>
  </si>
  <si>
    <t>1.01.2</t>
  </si>
  <si>
    <t>2.01.2</t>
  </si>
  <si>
    <t>2.01.5</t>
  </si>
  <si>
    <t>2.01.6</t>
  </si>
  <si>
    <t>toallero de barrote (metálico)</t>
  </si>
  <si>
    <t>Enduido</t>
  </si>
  <si>
    <t>Sobre paramentos verticales</t>
  </si>
  <si>
    <t>Para cielorrasos</t>
  </si>
  <si>
    <t>INSTALACIÓN DE DEBILES TENSIONES (TELEFONIA , DATOS, AUDIO, TV…)</t>
  </si>
  <si>
    <t>Colocación de baldosa</t>
  </si>
  <si>
    <t>Suministro de canalones de chapa</t>
  </si>
  <si>
    <t>Colocacion de canalones de chapa</t>
  </si>
  <si>
    <t>7.01.1</t>
  </si>
  <si>
    <t>8.01.1</t>
  </si>
  <si>
    <t>10.01.1</t>
  </si>
  <si>
    <t>Amures</t>
  </si>
  <si>
    <t>De Aberturas - Carpintería en Madera</t>
  </si>
  <si>
    <t>De Aberturas - Carpintería en Hierro</t>
  </si>
  <si>
    <t>De Aberturas - Carpintería en Aluminio</t>
  </si>
  <si>
    <t xml:space="preserve">u </t>
  </si>
  <si>
    <t>Tipos segun planillas/memoria</t>
  </si>
  <si>
    <t>Tipos segun planillas/memoria (suministro)</t>
  </si>
  <si>
    <t xml:space="preserve">Mesadas   </t>
  </si>
  <si>
    <t>Tipos segun planillas/memoria (suministro y colocación)</t>
  </si>
  <si>
    <t>CARPINTERÍA EN HIERRO</t>
  </si>
  <si>
    <t>CARPINTERÍA EN MADERA</t>
  </si>
  <si>
    <t>CARPINTERÍA EN ALUMINIO</t>
  </si>
  <si>
    <t>MÁRMOLES Y GRANITOS</t>
  </si>
  <si>
    <t xml:space="preserve">AVANCE </t>
  </si>
  <si>
    <t>(acumulado)</t>
  </si>
  <si>
    <t>AVANCE</t>
  </si>
  <si>
    <t>DEL MES</t>
  </si>
  <si>
    <t>ANTERIOR %</t>
  </si>
  <si>
    <t>ACUMULADO</t>
  </si>
  <si>
    <t>$</t>
  </si>
  <si>
    <t>PLANILLA DE MEDICIÓN DE AVANCE DE OBRA</t>
  </si>
  <si>
    <t>TOTAL</t>
  </si>
  <si>
    <t>RUBRO MES</t>
  </si>
  <si>
    <t>2.02</t>
  </si>
  <si>
    <t>2.03</t>
  </si>
  <si>
    <t>2.05</t>
  </si>
  <si>
    <t>3.00</t>
  </si>
  <si>
    <t>3.01</t>
  </si>
  <si>
    <t>3.02</t>
  </si>
  <si>
    <t>3.03</t>
  </si>
  <si>
    <t>3.04</t>
  </si>
  <si>
    <t>4.00</t>
  </si>
  <si>
    <t>4.03</t>
  </si>
  <si>
    <t>5.00</t>
  </si>
  <si>
    <t>5.01</t>
  </si>
  <si>
    <t>6.00</t>
  </si>
  <si>
    <t>6.01</t>
  </si>
  <si>
    <t>7.00</t>
  </si>
  <si>
    <t>7.01</t>
  </si>
  <si>
    <t>8.00</t>
  </si>
  <si>
    <t>8.01</t>
  </si>
  <si>
    <t>mes 1</t>
  </si>
  <si>
    <t>mes 2</t>
  </si>
  <si>
    <t>mes 3</t>
  </si>
  <si>
    <t>mes 4</t>
  </si>
  <si>
    <t>mes 5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</si>
  <si>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</si>
  <si>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</si>
  <si>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</si>
  <si>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</si>
  <si>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</si>
  <si>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AYUDA A SUBCONTRATOS</t>
  </si>
  <si>
    <t>NOTAS:</t>
  </si>
  <si>
    <t>9.00</t>
  </si>
  <si>
    <t>10.00</t>
  </si>
  <si>
    <t>11.00</t>
  </si>
  <si>
    <t>11.01</t>
  </si>
  <si>
    <t>12.00</t>
  </si>
  <si>
    <t>13.00</t>
  </si>
  <si>
    <t>13.02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</si>
  <si>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</si>
  <si>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</si>
  <si>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</si>
  <si>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</si>
  <si>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</si>
  <si>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</si>
  <si>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</si>
  <si>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</si>
  <si>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</si>
  <si>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</si>
  <si>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</si>
  <si>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</si>
  <si>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</si>
  <si>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</si>
  <si>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</si>
  <si>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</si>
  <si>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</si>
  <si>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5.03</t>
  </si>
  <si>
    <t>10.01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</si>
  <si>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</si>
  <si>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</si>
  <si>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</si>
  <si>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</si>
  <si>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 xml:space="preserve"> mes:</t>
  </si>
  <si>
    <t>CRONOGRAMA DE OBRAS E INVERSIONES MENSUALES PREVISTAS</t>
  </si>
  <si>
    <t>TOTAL OBRAS IVA INCLUÍDO</t>
  </si>
  <si>
    <t>(agregar o quitar meses)</t>
  </si>
  <si>
    <t>SUBTOTAL $</t>
  </si>
  <si>
    <t>IVA 22% $</t>
  </si>
  <si>
    <t>TOTAL $</t>
  </si>
  <si>
    <t>RESUMEN DE LA OFERTA</t>
  </si>
  <si>
    <t>se debe representar el avance de obra previsto en % y barras; las inversiones mensuales en $</t>
  </si>
  <si>
    <t>Aire acondicionado</t>
  </si>
  <si>
    <t>Muros y Cielorrasos</t>
  </si>
  <si>
    <t>DIMENSIÓN ESPESOR MARCAS Y MODELOS</t>
  </si>
  <si>
    <t>Modalidad</t>
  </si>
  <si>
    <t>Obra</t>
  </si>
  <si>
    <t>Fecha</t>
  </si>
  <si>
    <t>Dirección</t>
  </si>
  <si>
    <t>Arquitecta/o</t>
  </si>
  <si>
    <t xml:space="preserve">Suministro de baldosa </t>
  </si>
  <si>
    <t>Suministro de Ceramicas 30 x 60</t>
  </si>
  <si>
    <t>Colocación de Ceramicas 30 x 60</t>
  </si>
  <si>
    <t>: ARQ.JUAN PABLO LESCANO-AY. DE ARQ. LEONARDO PENNI</t>
  </si>
  <si>
    <t>AL01</t>
  </si>
  <si>
    <t>L01</t>
  </si>
  <si>
    <t>L02</t>
  </si>
  <si>
    <t>L03</t>
  </si>
  <si>
    <t>H01</t>
  </si>
  <si>
    <t>H02</t>
  </si>
  <si>
    <t>7.01.2</t>
  </si>
  <si>
    <t>C01</t>
  </si>
  <si>
    <t>8.01.2</t>
  </si>
  <si>
    <t>C02</t>
  </si>
  <si>
    <t>Suministro de mesada G01</t>
  </si>
  <si>
    <t>Colocación de mesada G01</t>
  </si>
  <si>
    <t>AL02</t>
  </si>
  <si>
    <t>Canalones de chapa</t>
  </si>
  <si>
    <t>Suministro de babetas</t>
  </si>
  <si>
    <t>Babetas de protección</t>
  </si>
  <si>
    <t>2.01.1</t>
  </si>
  <si>
    <t>2.05.1</t>
  </si>
  <si>
    <t>2.05.5</t>
  </si>
  <si>
    <t>4.04</t>
  </si>
  <si>
    <t>VIDRIOS, POLICARBONATOS Y VINILOS</t>
  </si>
  <si>
    <t xml:space="preserve"> </t>
  </si>
  <si>
    <t>REVESTIMIENTO DE BAÑOS</t>
  </si>
  <si>
    <t>5.01.1</t>
  </si>
  <si>
    <t xml:space="preserve">ESCALONES </t>
  </si>
  <si>
    <t>REVOQUES</t>
  </si>
  <si>
    <t>7,01,1</t>
  </si>
  <si>
    <t>7,01,2</t>
  </si>
  <si>
    <t>11,01,1</t>
  </si>
  <si>
    <t xml:space="preserve">  </t>
  </si>
  <si>
    <t xml:space="preserve">Hierro </t>
  </si>
  <si>
    <t>Suminstro e instalación de cableado de UTP</t>
  </si>
  <si>
    <t>Luz de emergencia LED (homologada por bomberos)</t>
  </si>
  <si>
    <t>2.01.3</t>
  </si>
  <si>
    <t>2.01.4</t>
  </si>
  <si>
    <t>2.01.7</t>
  </si>
  <si>
    <t>2.01.8</t>
  </si>
  <si>
    <t>2.05.2</t>
  </si>
  <si>
    <t>2.05.3</t>
  </si>
  <si>
    <t>2.05.4</t>
  </si>
  <si>
    <t>2.06.1</t>
  </si>
  <si>
    <t>2.06.2</t>
  </si>
  <si>
    <t>2.06.3</t>
  </si>
  <si>
    <t>9.01</t>
  </si>
  <si>
    <t>10.02</t>
  </si>
  <si>
    <t>10.02.1</t>
  </si>
  <si>
    <t>10.02.2</t>
  </si>
  <si>
    <t>10.02.3</t>
  </si>
  <si>
    <t>10.02.4</t>
  </si>
  <si>
    <t>10.03</t>
  </si>
  <si>
    <t>10.03.1</t>
  </si>
  <si>
    <t>10.03.3</t>
  </si>
  <si>
    <t>CELORRASO</t>
  </si>
  <si>
    <t>: 18 DE JULIO S/N Y JOSÉ E. RODÓ-MERCEDES-SORIANO</t>
  </si>
  <si>
    <t>:ACONDICIONAMIENTO PARCIAL Y AMPLIACIÓN CED MERCEDES</t>
  </si>
  <si>
    <t>MUROS</t>
  </si>
  <si>
    <t>Demolición de murete existente</t>
  </si>
  <si>
    <t>Muros de bloques</t>
  </si>
  <si>
    <t xml:space="preserve">De placa de yeso </t>
  </si>
  <si>
    <t>Cubierta Nueva</t>
  </si>
  <si>
    <t>Losa sobre pasiva de circulación</t>
  </si>
  <si>
    <t>Bancos de hormigón</t>
  </si>
  <si>
    <t>Suministro de pastillas cerámicas 11 x 11</t>
  </si>
  <si>
    <t>Colocación de pastillas cerámcas 11 x 11</t>
  </si>
  <si>
    <t>7,01,3</t>
  </si>
  <si>
    <t>7,01,4</t>
  </si>
  <si>
    <t xml:space="preserve">SUBTOTAL DE OBRAS (A + B + C) </t>
  </si>
  <si>
    <t>: JUNIO 2018</t>
  </si>
  <si>
    <t>H03</t>
  </si>
  <si>
    <t>H04</t>
  </si>
  <si>
    <t>H05</t>
  </si>
  <si>
    <t>H06</t>
  </si>
  <si>
    <t>H07</t>
  </si>
  <si>
    <t>AL03</t>
  </si>
  <si>
    <t>AL04</t>
  </si>
  <si>
    <t>AL05</t>
  </si>
  <si>
    <t>CARPINTERÍA EN ACERO INOXIDABLE</t>
  </si>
  <si>
    <t>Ai01</t>
  </si>
  <si>
    <t>5.02</t>
  </si>
  <si>
    <t>Suministro y colocación</t>
  </si>
  <si>
    <t>Retiro de cubierta liviana existente</t>
  </si>
  <si>
    <t>Porcelanato gris 60X60</t>
  </si>
  <si>
    <t>Laminado</t>
  </si>
  <si>
    <t>Laminado 3 +3</t>
  </si>
  <si>
    <t>4.01</t>
  </si>
  <si>
    <t>4.02</t>
  </si>
  <si>
    <t>6.01.1</t>
  </si>
  <si>
    <t>6.01.2</t>
  </si>
  <si>
    <t>6.01.3</t>
  </si>
  <si>
    <t>6.01.4</t>
  </si>
  <si>
    <t>6.01.5</t>
  </si>
  <si>
    <t>6.01.6</t>
  </si>
  <si>
    <t>6.01.7</t>
  </si>
  <si>
    <t>8.01.3</t>
  </si>
  <si>
    <t>8.01.4</t>
  </si>
  <si>
    <t>8.01.5</t>
  </si>
  <si>
    <t>a) En el subtotal (A+B+C) deben incluirse los honorarios de proyecto y dirección de obra, así como todos los gastos de administración y gestión del contrato de obra.</t>
  </si>
  <si>
    <t>9.02</t>
  </si>
  <si>
    <t>10.04</t>
  </si>
  <si>
    <t>12.01</t>
  </si>
  <si>
    <t>12.02</t>
  </si>
  <si>
    <t>12.03</t>
  </si>
  <si>
    <t>12.04</t>
  </si>
  <si>
    <t>12.05</t>
  </si>
  <si>
    <t>13.01</t>
  </si>
  <si>
    <t>5.02.1</t>
  </si>
  <si>
    <t>5.02.2</t>
  </si>
  <si>
    <t>5.02.3</t>
  </si>
  <si>
    <t>5.02.4</t>
  </si>
  <si>
    <t>Puertas,equipamientos,placares</t>
  </si>
  <si>
    <t>5.02.5</t>
  </si>
  <si>
    <t>L04</t>
  </si>
  <si>
    <t>L05</t>
  </si>
  <si>
    <t>Entrepuertas</t>
  </si>
  <si>
    <t>1.02.1</t>
  </si>
  <si>
    <t>1.02.2</t>
  </si>
  <si>
    <t>1.02.3</t>
  </si>
  <si>
    <t>G02</t>
  </si>
  <si>
    <t>G03</t>
  </si>
  <si>
    <t>G04</t>
  </si>
  <si>
    <t>Microcemento alisado sobre contrapiso</t>
  </si>
  <si>
    <t>5.04</t>
  </si>
  <si>
    <t>Alisado de arena y portland sobre contrapiso</t>
  </si>
  <si>
    <t>6.02</t>
  </si>
  <si>
    <t>Paneles de Poliestireno Alta Densidad "Tipo Isodec" e=10 cm</t>
  </si>
  <si>
    <t>Revoque exterior 3 capas (igualar al existente)</t>
  </si>
  <si>
    <t>Revoque interior 2 capas</t>
  </si>
  <si>
    <t>8.01.6</t>
  </si>
  <si>
    <t>AL06</t>
  </si>
  <si>
    <t>Retiro de cielorraso existente</t>
  </si>
  <si>
    <t>2.04</t>
  </si>
  <si>
    <t>Picado de revestimientos de baño existente</t>
  </si>
  <si>
    <t>Retiro de pavimentos y aberturas indicadas</t>
  </si>
  <si>
    <t>HORMIGON ARMADO</t>
  </si>
  <si>
    <t>Fundación</t>
  </si>
  <si>
    <t>Losas</t>
  </si>
  <si>
    <t>Pilares y vigas</t>
  </si>
  <si>
    <t>Pilares</t>
  </si>
  <si>
    <t>Vigas</t>
  </si>
  <si>
    <t>4.04.1</t>
  </si>
  <si>
    <t>Antepechos</t>
  </si>
  <si>
    <t>Dinteles</t>
  </si>
  <si>
    <t>4.04.2</t>
  </si>
  <si>
    <t>4.04.3</t>
  </si>
  <si>
    <t>MOVIMIENTOS DE TIERRA</t>
  </si>
  <si>
    <t>Desmonte con retiro</t>
  </si>
  <si>
    <t>Excavaciones para cimentación nueva</t>
  </si>
  <si>
    <t>Excavaciones para nueva instalación sanitaria y eléctrica</t>
  </si>
  <si>
    <t>Aplacado de yeso con aislación de lana de vidrio</t>
  </si>
  <si>
    <t>Nariz de hierro ángulo perimetral</t>
  </si>
  <si>
    <t>Fundación de la ampliación</t>
  </si>
  <si>
    <t>14.00</t>
  </si>
  <si>
    <t>ESPACIO EXTERIORES</t>
  </si>
  <si>
    <t>Plantación de arbóles</t>
  </si>
  <si>
    <t>Caminería de hormigón</t>
  </si>
  <si>
    <t>Reparación de juegos existentes</t>
  </si>
  <si>
    <t>Panes de pasto</t>
  </si>
  <si>
    <t>Piedra partida color blanco</t>
  </si>
  <si>
    <t>13.03</t>
  </si>
  <si>
    <t>13.04</t>
  </si>
  <si>
    <t>13.05</t>
  </si>
  <si>
    <t>14.01</t>
  </si>
  <si>
    <t>14.02</t>
  </si>
  <si>
    <t>Demolición de mesada en kitchenette</t>
  </si>
  <si>
    <t>2.06</t>
  </si>
  <si>
    <t>6.01.8</t>
  </si>
  <si>
    <t>H08</t>
  </si>
  <si>
    <t>5.02.6</t>
  </si>
  <si>
    <t>5.02.7</t>
  </si>
  <si>
    <t>L06</t>
  </si>
  <si>
    <t>Desagües Exteriores</t>
  </si>
  <si>
    <t xml:space="preserve">En P.V.C </t>
  </si>
  <si>
    <t>Reforma de Camara de inspección de 40x40 existente, haciendola de 60x60</t>
  </si>
  <si>
    <t xml:space="preserve">Camaras de inspeccion  60x60 </t>
  </si>
  <si>
    <t>Boca de desague 40x40 A/C</t>
  </si>
  <si>
    <t>Interceptor de grasa UNIT 165/83 TR</t>
  </si>
  <si>
    <t>Circulaciones de Aire Primarias, tubos de ventilaciones y rejas de aspiraciones</t>
  </si>
  <si>
    <t>Circulaciones de Aire Secundarias, tubos de ventilaciones y rejas de aspiraciones</t>
  </si>
  <si>
    <t>Pruebas Hidraulicas</t>
  </si>
  <si>
    <t>Desagues Pluviales</t>
  </si>
  <si>
    <t>Columnas de desagues pluviales PVC</t>
  </si>
  <si>
    <t>Tramos de desagues pluviales</t>
  </si>
  <si>
    <t>Desagues Interiores</t>
  </si>
  <si>
    <t>Desagues primarios baños</t>
  </si>
  <si>
    <t>Desagues secundarios baños</t>
  </si>
  <si>
    <t>Desagues secundarios de cocina</t>
  </si>
  <si>
    <t>2.02.1</t>
  </si>
  <si>
    <t>2.02.2</t>
  </si>
  <si>
    <t>Desagues de piso en locales, placares etc. donde se instalan calentadores de agua</t>
  </si>
  <si>
    <t>Desagues en unidades interiores y exteriores de Aire Acondionado</t>
  </si>
  <si>
    <t>Prueba Hidraulicas</t>
  </si>
  <si>
    <t>Limpieza y Mantenimiento de las Instalaciones durante y al finalizar las obras</t>
  </si>
  <si>
    <t>2.03.1</t>
  </si>
  <si>
    <t>2.03.2</t>
  </si>
  <si>
    <t>2.03.3</t>
  </si>
  <si>
    <t>2.03.4</t>
  </si>
  <si>
    <t>2.03.5</t>
  </si>
  <si>
    <t>2.03.6</t>
  </si>
  <si>
    <t>2.03.7</t>
  </si>
  <si>
    <t>Sifones</t>
  </si>
  <si>
    <t>Sifones de Piletas Cocina Hechos en Obra c/piezas de PVC 50</t>
  </si>
  <si>
    <t>Valvulas de bronce cromado, sifones de lavatorios y bachas, hechos en obra c/piezas de PVC 40</t>
  </si>
  <si>
    <t>Rejillas de Piso de 10x10 de PVC blanco</t>
  </si>
  <si>
    <t>Tapas  de PVC para protección de las bocas de acometida de los caños durante la obra</t>
  </si>
  <si>
    <t>2.04.1</t>
  </si>
  <si>
    <t>Abastecimiento</t>
  </si>
  <si>
    <t>En Polipropileno termofusionado Baños</t>
  </si>
  <si>
    <t>En Polipropileno termofusionado Patios</t>
  </si>
  <si>
    <t>Pruebas Manometricas</t>
  </si>
  <si>
    <t>Polipropileno termofusionado, toda cañeria embutida o enterrada</t>
  </si>
  <si>
    <t>Cañeria desde medidor de OSE</t>
  </si>
  <si>
    <t>Depósito de reserva 600 litros(en caso de que el caudal en uso simultáneo sea insuficiente)</t>
  </si>
  <si>
    <t>Doble equipo de bombeo con rotación automatizada(en caso de que el caudal en uso simultáneo sea insuficiente)</t>
  </si>
  <si>
    <t>Distribución Interna</t>
  </si>
  <si>
    <t>En Polipropileno termofusionado en Kitchenette</t>
  </si>
  <si>
    <t>2.06.4</t>
  </si>
  <si>
    <t>2.06.5</t>
  </si>
  <si>
    <t>2.06.6</t>
  </si>
  <si>
    <t>Tapas y Tapones de PPL para protección de terminales de distribución</t>
  </si>
  <si>
    <t>Aparatos Sanitarios</t>
  </si>
  <si>
    <t>2.07</t>
  </si>
  <si>
    <t>Inodoro Nordico o Ferrum (modelo condicionado a la aprobación de la dirección de obra)</t>
  </si>
  <si>
    <t>Lavatorio c/Pedestal Nordico u Ferrum (modelo condicionado a la aprobación de la dirección de obra)</t>
  </si>
  <si>
    <t>Cisterna exterior Magya de Palanca c/accesorios de bronce</t>
  </si>
  <si>
    <t>2.07.1</t>
  </si>
  <si>
    <t>2.07.2</t>
  </si>
  <si>
    <t>2.07.3</t>
  </si>
  <si>
    <t>Griferías y Canillas de primera calidad</t>
  </si>
  <si>
    <t>Mezcladora de duchero volante cruz cierre tradicional, FAS,DOCOL</t>
  </si>
  <si>
    <t>2.08</t>
  </si>
  <si>
    <t>2.08.1</t>
  </si>
  <si>
    <t>2.08.2</t>
  </si>
  <si>
    <t>2.08.3</t>
  </si>
  <si>
    <t>2.08.4</t>
  </si>
  <si>
    <t>Canillas de Servicio en baños</t>
  </si>
  <si>
    <t>Canillas de Patio</t>
  </si>
  <si>
    <t>Mezcladora de lavatorio cierre tradicional con volante cruz, FAS,DOCOL</t>
  </si>
  <si>
    <t>2.09</t>
  </si>
  <si>
    <t>Calentadores de agua</t>
  </si>
  <si>
    <t>Calentadores de agua eléctricos 110 litrosc/u</t>
  </si>
  <si>
    <t>AA 9000 BTU</t>
  </si>
  <si>
    <t>2.09.1</t>
  </si>
  <si>
    <t>2.10</t>
  </si>
  <si>
    <t>Percheros(dos por duchero)</t>
  </si>
  <si>
    <t>Portarrollos(uno por inodoro)</t>
  </si>
  <si>
    <t>2.10.1</t>
  </si>
  <si>
    <t>2.10.2</t>
  </si>
  <si>
    <t>2.10.3</t>
  </si>
  <si>
    <t>2.10.4</t>
  </si>
  <si>
    <t>2.10.5</t>
  </si>
  <si>
    <t>Portacepillo y portavaso (2c/lavatorio)</t>
  </si>
  <si>
    <t>Jabonera (1c/lavatorio y 1c/ducha)</t>
  </si>
  <si>
    <t>toallero de aro(metálico)</t>
  </si>
  <si>
    <t>tapas para inodor, en plástico reforzado</t>
  </si>
  <si>
    <t>2.10.6</t>
  </si>
  <si>
    <t>2.10.7</t>
  </si>
  <si>
    <t>:"LICITACION ABREVIADA"</t>
  </si>
  <si>
    <t>Baldosas de goma para exterior</t>
  </si>
  <si>
    <t>L07</t>
  </si>
  <si>
    <t>5.02.8</t>
  </si>
  <si>
    <t>Obra de enlace con red de UTE</t>
  </si>
  <si>
    <t xml:space="preserve">Suministro e instalación de materiales por puesta </t>
  </si>
  <si>
    <t>Extractores</t>
  </si>
  <si>
    <t>E1</t>
  </si>
  <si>
    <t>5.03.1</t>
  </si>
  <si>
    <t>Suministro e instalación de tablero general de derivaciones (con protecciones eléctricas)</t>
  </si>
  <si>
    <t>Suministro e instalación de tablero general de circuitos (con protecciones eléctricas)</t>
  </si>
  <si>
    <t>Canalización para puestos de teléfono, datos</t>
  </si>
  <si>
    <t>Enhebrados de puestos de teléfono, datos</t>
  </si>
  <si>
    <t>Suministro e instalación de módulos y plaquetas de puestas de  datos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</si>
</sst>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3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justify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vertical="center"/>
    </xf>
    <xf numFmtId="9" fontId="4" fillId="5" borderId="12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9" xfId="0" applyFill="1" applyBorder="1"/>
    <xf numFmtId="2" fontId="3" fillId="0" borderId="0" xfId="0" applyNumberFormat="1" applyFont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0" fillId="7" borderId="5" xfId="0" applyFill="1" applyBorder="1" applyAlignment="1">
      <alignment vertical="center"/>
    </xf>
    <xf numFmtId="0" fontId="0" fillId="7" borderId="5" xfId="0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9" xfId="0" applyNumberFormat="1" applyFont="1" applyBorder="1" applyAlignment="1">
      <alignment horizontal="center" vertical="center"/>
    </xf>
    <xf numFmtId="0" fontId="0" fillId="0" borderId="9" xfId="0" applyBorder="1"/>
    <xf numFmtId="2" fontId="3" fillId="7" borderId="9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5" xfId="0" applyBorder="1"/>
    <xf numFmtId="2" fontId="3" fillId="7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7" borderId="5" xfId="0" applyFont="1" applyFill="1" applyBorder="1" applyAlignment="1">
      <alignment horizontal="left" vertical="center"/>
    </xf>
    <xf numFmtId="0" fontId="0" fillId="7" borderId="15" xfId="0" applyFill="1" applyBorder="1" applyAlignment="1">
      <alignment vertical="center"/>
    </xf>
    <xf numFmtId="0" fontId="5" fillId="0" borderId="1" xfId="0" applyFont="1" applyBorder="1"/>
    <xf numFmtId="0" fontId="3" fillId="3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/>
    <xf numFmtId="2" fontId="0" fillId="0" borderId="3" xfId="0" applyNumberFormat="1" applyBorder="1"/>
    <xf numFmtId="4" fontId="0" fillId="0" borderId="0" xfId="0" applyNumberForma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4" fontId="0" fillId="4" borderId="19" xfId="0" applyNumberFormat="1" applyFill="1" applyBorder="1"/>
    <xf numFmtId="4" fontId="0" fillId="7" borderId="5" xfId="0" applyNumberFormat="1" applyFill="1" applyBorder="1" applyAlignment="1">
      <alignment vertical="center"/>
    </xf>
    <xf numFmtId="4" fontId="3" fillId="7" borderId="10" xfId="0" applyNumberFormat="1" applyFont="1" applyFill="1" applyBorder="1" applyAlignment="1">
      <alignment vertical="center"/>
    </xf>
    <xf numFmtId="4" fontId="3" fillId="7" borderId="3" xfId="0" applyNumberFormat="1" applyFont="1" applyFill="1" applyBorder="1"/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7" borderId="16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/>
    <xf numFmtId="4" fontId="0" fillId="3" borderId="11" xfId="0" applyNumberForma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/>
    <xf numFmtId="4" fontId="0" fillId="0" borderId="0" xfId="0" applyNumberFormat="1" applyBorder="1" applyAlignment="1">
      <alignment vertical="center"/>
    </xf>
    <xf numFmtId="4" fontId="0" fillId="4" borderId="11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7" borderId="7" xfId="0" applyNumberFormat="1" applyFont="1" applyFill="1" applyBorder="1" applyAlignment="1">
      <alignment vertical="center"/>
    </xf>
    <xf numFmtId="4" fontId="0" fillId="0" borderId="2" xfId="0" applyNumberFormat="1" applyBorder="1"/>
    <xf numFmtId="4" fontId="4" fillId="5" borderId="11" xfId="0" applyNumberFormat="1" applyFont="1" applyFill="1" applyBorder="1" applyAlignment="1">
      <alignment vertical="center"/>
    </xf>
    <xf numFmtId="4" fontId="4" fillId="5" borderId="19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vertical="center"/>
    </xf>
    <xf numFmtId="0" fontId="0" fillId="0" borderId="17" xfId="0" applyBorder="1"/>
    <xf numFmtId="0" fontId="0" fillId="0" borderId="16" xfId="0" applyBorder="1"/>
    <xf numFmtId="2" fontId="0" fillId="0" borderId="5" xfId="0" applyNumberFormat="1" applyBorder="1"/>
    <xf numFmtId="2" fontId="0" fillId="0" borderId="17" xfId="0" applyNumberFormat="1" applyBorder="1"/>
    <xf numFmtId="2" fontId="0" fillId="0" borderId="16" xfId="0" applyNumberFormat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0" fillId="0" borderId="6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4" xfId="0" applyNumberFormat="1" applyBorder="1"/>
    <xf numFmtId="4" fontId="0" fillId="0" borderId="4" xfId="0" applyNumberFormat="1" applyBorder="1"/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3" borderId="3" xfId="0" applyNumberFormat="1" applyFont="1" applyFill="1" applyBorder="1"/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10" xfId="0" applyFont="1" applyFill="1" applyBorder="1"/>
    <xf numFmtId="0" fontId="3" fillId="4" borderId="9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0" fillId="4" borderId="10" xfId="0" applyFill="1" applyBorder="1"/>
    <xf numFmtId="2" fontId="3" fillId="2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5" xfId="0" applyFont="1" applyFill="1" applyBorder="1"/>
    <xf numFmtId="0" fontId="3" fillId="4" borderId="10" xfId="0" applyFont="1" applyFill="1" applyBorder="1"/>
    <xf numFmtId="0" fontId="3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3" fillId="3" borderId="20" xfId="0" applyFont="1" applyFill="1" applyBorder="1"/>
    <xf numFmtId="0" fontId="3" fillId="3" borderId="28" xfId="0" applyFont="1" applyFill="1" applyBorder="1"/>
    <xf numFmtId="0" fontId="3" fillId="3" borderId="29" xfId="0" applyFont="1" applyFill="1" applyBorder="1"/>
    <xf numFmtId="0" fontId="3" fillId="3" borderId="1" xfId="0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0" fontId="3" fillId="3" borderId="32" xfId="0" applyFont="1" applyFill="1" applyBorder="1"/>
    <xf numFmtId="0" fontId="3" fillId="3" borderId="33" xfId="0" applyFont="1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9" xfId="0" applyFill="1" applyBorder="1"/>
    <xf numFmtId="4" fontId="3" fillId="7" borderId="0" xfId="0" applyNumberFormat="1" applyFont="1" applyFill="1" applyBorder="1"/>
    <xf numFmtId="4" fontId="0" fillId="0" borderId="0" xfId="0" applyNumberFormat="1" applyBorder="1"/>
    <xf numFmtId="4" fontId="0" fillId="0" borderId="0" xfId="0" applyNumberFormat="1" applyFill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0" fillId="4" borderId="8" xfId="0" applyNumberFormat="1" applyFill="1" applyBorder="1"/>
    <xf numFmtId="4" fontId="0" fillId="4" borderId="11" xfId="0" applyNumberFormat="1" applyFill="1" applyBorder="1"/>
    <xf numFmtId="4" fontId="3" fillId="7" borderId="17" xfId="0" applyNumberFormat="1" applyFont="1" applyFill="1" applyBorder="1"/>
    <xf numFmtId="4" fontId="3" fillId="7" borderId="16" xfId="0" applyNumberFormat="1" applyFont="1" applyFill="1" applyBorder="1"/>
    <xf numFmtId="4" fontId="3" fillId="7" borderId="13" xfId="0" applyNumberFormat="1" applyFont="1" applyFill="1" applyBorder="1"/>
    <xf numFmtId="4" fontId="3" fillId="7" borderId="20" xfId="0" applyNumberFormat="1" applyFont="1" applyFill="1" applyBorder="1"/>
    <xf numFmtId="4" fontId="3" fillId="7" borderId="2" xfId="0" applyNumberFormat="1" applyFont="1" applyFill="1" applyBorder="1"/>
    <xf numFmtId="0" fontId="0" fillId="8" borderId="8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" fontId="0" fillId="8" borderId="19" xfId="0" applyNumberFormat="1" applyFill="1" applyBorder="1"/>
    <xf numFmtId="0" fontId="4" fillId="8" borderId="8" xfId="0" applyFont="1" applyFill="1" applyBorder="1"/>
    <xf numFmtId="0" fontId="0" fillId="8" borderId="11" xfId="0" applyFill="1" applyBorder="1"/>
    <xf numFmtId="0" fontId="0" fillId="8" borderId="19" xfId="0" applyFill="1" applyBorder="1"/>
    <xf numFmtId="0" fontId="3" fillId="8" borderId="19" xfId="0" applyFont="1" applyFill="1" applyBorder="1"/>
    <xf numFmtId="4" fontId="3" fillId="3" borderId="9" xfId="0" applyNumberFormat="1" applyFont="1" applyFill="1" applyBorder="1"/>
    <xf numFmtId="4" fontId="3" fillId="3" borderId="5" xfId="0" applyNumberFormat="1" applyFont="1" applyFill="1" applyBorder="1"/>
    <xf numFmtId="4" fontId="3" fillId="3" borderId="10" xfId="0" applyNumberFormat="1" applyFont="1" applyFill="1" applyBorder="1"/>
    <xf numFmtId="4" fontId="4" fillId="5" borderId="8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15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" fontId="4" fillId="5" borderId="8" xfId="0" applyNumberFormat="1" applyFont="1" applyFill="1" applyBorder="1" applyAlignment="1">
      <alignment horizontal="justify" vertical="center"/>
    </xf>
    <xf numFmtId="4" fontId="4" fillId="5" borderId="12" xfId="0" applyNumberFormat="1" applyFont="1" applyFill="1" applyBorder="1" applyAlignment="1">
      <alignment vertical="center"/>
    </xf>
    <xf numFmtId="4" fontId="4" fillId="5" borderId="34" xfId="0" applyNumberFormat="1" applyFont="1" applyFill="1" applyBorder="1" applyAlignment="1">
      <alignment vertical="center"/>
    </xf>
    <xf numFmtId="9" fontId="0" fillId="0" borderId="3" xfId="1" applyFont="1" applyBorder="1"/>
    <xf numFmtId="4" fontId="4" fillId="0" borderId="0" xfId="0" applyNumberFormat="1" applyFont="1" applyFill="1"/>
    <xf numFmtId="0" fontId="3" fillId="7" borderId="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4" fontId="2" fillId="9" borderId="8" xfId="0" applyNumberFormat="1" applyFont="1" applyFill="1" applyBorder="1"/>
    <xf numFmtId="4" fontId="0" fillId="9" borderId="11" xfId="0" applyNumberFormat="1" applyFill="1" applyBorder="1"/>
    <xf numFmtId="4" fontId="0" fillId="9" borderId="19" xfId="0" applyNumberFormat="1" applyFill="1" applyBorder="1"/>
    <xf numFmtId="0" fontId="4" fillId="0" borderId="0" xfId="0" applyFont="1"/>
    <xf numFmtId="0" fontId="5" fillId="0" borderId="0" xfId="0" applyFont="1"/>
    <xf numFmtId="0" fontId="3" fillId="0" borderId="9" xfId="0" applyFont="1" applyBorder="1"/>
    <xf numFmtId="0" fontId="3" fillId="0" borderId="5" xfId="0" applyFont="1" applyBorder="1"/>
    <xf numFmtId="0" fontId="3" fillId="0" borderId="10" xfId="0" applyFont="1" applyBorder="1"/>
    <xf numFmtId="0" fontId="0" fillId="0" borderId="10" xfId="0" applyBorder="1"/>
    <xf numFmtId="0" fontId="4" fillId="0" borderId="9" xfId="0" applyFont="1" applyBorder="1"/>
    <xf numFmtId="0" fontId="0" fillId="0" borderId="13" xfId="0" applyBorder="1"/>
    <xf numFmtId="0" fontId="0" fillId="0" borderId="20" xfId="0" applyBorder="1"/>
    <xf numFmtId="0" fontId="0" fillId="0" borderId="2" xfId="0" applyBorder="1"/>
    <xf numFmtId="0" fontId="0" fillId="0" borderId="7" xfId="0" applyBorder="1"/>
    <xf numFmtId="0" fontId="5" fillId="0" borderId="20" xfId="0" applyFont="1" applyBorder="1"/>
    <xf numFmtId="0" fontId="3" fillId="10" borderId="9" xfId="0" applyFont="1" applyFill="1" applyBorder="1"/>
    <xf numFmtId="0" fontId="3" fillId="10" borderId="5" xfId="0" applyFont="1" applyFill="1" applyBorder="1"/>
    <xf numFmtId="0" fontId="3" fillId="10" borderId="10" xfId="0" applyFont="1" applyFill="1" applyBorder="1"/>
    <xf numFmtId="0" fontId="0" fillId="10" borderId="10" xfId="0" applyFill="1" applyBorder="1"/>
    <xf numFmtId="4" fontId="0" fillId="0" borderId="13" xfId="0" applyNumberForma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/>
    <xf numFmtId="4" fontId="8" fillId="0" borderId="0" xfId="0" applyNumberFormat="1" applyFont="1" applyBorder="1" applyAlignment="1">
      <alignment vertical="top"/>
    </xf>
    <xf numFmtId="4" fontId="10" fillId="0" borderId="11" xfId="0" applyNumberFormat="1" applyFont="1" applyFill="1" applyBorder="1"/>
    <xf numFmtId="4" fontId="10" fillId="0" borderId="0" xfId="0" applyNumberFormat="1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/>
    <xf numFmtId="4" fontId="4" fillId="0" borderId="10" xfId="0" applyNumberFormat="1" applyFont="1" applyBorder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vertical="center"/>
    </xf>
    <xf numFmtId="9" fontId="4" fillId="7" borderId="11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vertical="center"/>
    </xf>
    <xf numFmtId="4" fontId="4" fillId="7" borderId="11" xfId="0" applyNumberFormat="1" applyFont="1" applyFill="1" applyBorder="1"/>
    <xf numFmtId="4" fontId="4" fillId="7" borderId="19" xfId="0" applyNumberFormat="1" applyFont="1" applyFill="1" applyBorder="1" applyAlignment="1">
      <alignment vertical="center"/>
    </xf>
    <xf numFmtId="0" fontId="10" fillId="7" borderId="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4" fontId="11" fillId="7" borderId="11" xfId="0" applyNumberFormat="1" applyFont="1" applyFill="1" applyBorder="1" applyAlignment="1">
      <alignment horizontal="center" vertical="center"/>
    </xf>
    <xf numFmtId="4" fontId="10" fillId="7" borderId="11" xfId="0" applyNumberFormat="1" applyFont="1" applyFill="1" applyBorder="1"/>
    <xf numFmtId="4" fontId="4" fillId="7" borderId="8" xfId="0" applyNumberFormat="1" applyFont="1" applyFill="1" applyBorder="1" applyAlignment="1">
      <alignment vertical="center"/>
    </xf>
    <xf numFmtId="4" fontId="10" fillId="7" borderId="19" xfId="0" applyNumberFormat="1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4" fontId="5" fillId="3" borderId="22" xfId="0" applyNumberFormat="1" applyFont="1" applyFill="1" applyBorder="1" applyAlignment="1">
      <alignment horizontal="center" wrapText="1"/>
    </xf>
    <xf numFmtId="4" fontId="5" fillId="3" borderId="29" xfId="0" applyNumberFormat="1" applyFont="1" applyFill="1" applyBorder="1" applyAlignment="1">
      <alignment horizontal="center" wrapText="1"/>
    </xf>
    <xf numFmtId="4" fontId="5" fillId="3" borderId="23" xfId="0" applyNumberFormat="1" applyFont="1" applyFill="1" applyBorder="1" applyAlignment="1">
      <alignment horizontal="center" wrapText="1"/>
    </xf>
    <xf numFmtId="4" fontId="5" fillId="3" borderId="24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0" xfId="0" applyNumberFormat="1" applyFont="1" applyFill="1" applyBorder="1" applyAlignment="1">
      <alignment horizontal="center" wrapText="1"/>
    </xf>
    <xf numFmtId="4" fontId="5" fillId="3" borderId="25" xfId="0" applyNumberFormat="1" applyFont="1" applyFill="1" applyBorder="1" applyAlignment="1">
      <alignment horizontal="center" wrapText="1"/>
    </xf>
    <xf numFmtId="4" fontId="5" fillId="3" borderId="30" xfId="0" applyNumberFormat="1" applyFont="1" applyFill="1" applyBorder="1" applyAlignment="1">
      <alignment horizontal="center" wrapText="1"/>
    </xf>
    <xf numFmtId="4" fontId="5" fillId="3" borderId="26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/>
    <xf numFmtId="4" fontId="4" fillId="7" borderId="18" xfId="0" applyNumberFormat="1" applyFont="1" applyFill="1" applyBorder="1"/>
    <xf numFmtId="4" fontId="0" fillId="7" borderId="12" xfId="0" applyNumberFormat="1" applyFill="1" applyBorder="1"/>
    <xf numFmtId="4" fontId="0" fillId="7" borderId="34" xfId="0" applyNumberFormat="1" applyFill="1" applyBorder="1"/>
    <xf numFmtId="0" fontId="2" fillId="7" borderId="8" xfId="0" applyFont="1" applyFill="1" applyBorder="1" applyAlignment="1">
      <alignment horizontal="center"/>
    </xf>
    <xf numFmtId="0" fontId="2" fillId="7" borderId="11" xfId="0" applyFont="1" applyFill="1" applyBorder="1"/>
    <xf numFmtId="4" fontId="2" fillId="7" borderId="11" xfId="0" applyNumberFormat="1" applyFont="1" applyFill="1" applyBorder="1"/>
    <xf numFmtId="4" fontId="2" fillId="7" borderId="19" xfId="0" applyNumberFormat="1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4" fontId="8" fillId="0" borderId="0" xfId="0" applyNumberFormat="1" applyFont="1"/>
    <xf numFmtId="4" fontId="4" fillId="0" borderId="0" xfId="0" applyNumberFormat="1" applyFont="1"/>
    <xf numFmtId="0" fontId="2" fillId="7" borderId="11" xfId="0" applyFont="1" applyFill="1" applyBorder="1" applyAlignment="1">
      <alignment vertical="center"/>
    </xf>
    <xf numFmtId="0" fontId="4" fillId="7" borderId="19" xfId="0" applyNumberFormat="1" applyFont="1" applyFill="1" applyBorder="1" applyAlignment="1">
      <alignment vertical="center"/>
    </xf>
    <xf numFmtId="4" fontId="0" fillId="11" borderId="0" xfId="0" applyNumberFormat="1" applyFill="1" applyBorder="1"/>
    <xf numFmtId="4" fontId="0" fillId="11" borderId="0" xfId="0" applyNumberFormat="1" applyFill="1"/>
    <xf numFmtId="4" fontId="3" fillId="11" borderId="0" xfId="0" applyNumberFormat="1" applyFont="1" applyFill="1" applyBorder="1" applyAlignment="1">
      <alignment horizontal="center" vertical="center" wrapText="1"/>
    </xf>
    <xf numFmtId="4" fontId="3" fillId="11" borderId="0" xfId="0" applyNumberFormat="1" applyFont="1" applyFill="1" applyBorder="1"/>
    <xf numFmtId="4" fontId="3" fillId="11" borderId="0" xfId="0" applyNumberFormat="1" applyFont="1" applyFill="1" applyBorder="1" applyAlignment="1">
      <alignment horizontal="right" vertical="center"/>
    </xf>
    <xf numFmtId="4" fontId="4" fillId="11" borderId="0" xfId="0" applyNumberFormat="1" applyFont="1" applyFill="1" applyBorder="1" applyAlignment="1">
      <alignment vertical="center"/>
    </xf>
    <xf numFmtId="0" fontId="3" fillId="0" borderId="16" xfId="0" applyFont="1" applyBorder="1" applyAlignment="1"/>
    <xf numFmtId="0" fontId="3" fillId="0" borderId="0" xfId="0" applyFont="1" applyBorder="1" applyAlignment="1"/>
    <xf numFmtId="0" fontId="0" fillId="12" borderId="0" xfId="0" applyFill="1" applyBorder="1"/>
    <xf numFmtId="0" fontId="0" fillId="12" borderId="0" xfId="0" applyFill="1"/>
    <xf numFmtId="0" fontId="5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4" fontId="0" fillId="0" borderId="20" xfId="0" applyNumberFormat="1" applyBorder="1"/>
    <xf numFmtId="0" fontId="0" fillId="3" borderId="2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justify"/>
    </xf>
    <xf numFmtId="0" fontId="3" fillId="3" borderId="3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/>
    </xf>
    <xf numFmtId="2" fontId="5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" fontId="5" fillId="0" borderId="9" xfId="0" applyNumberFormat="1" applyFont="1" applyBorder="1"/>
    <xf numFmtId="0" fontId="3" fillId="7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3" fillId="7" borderId="9" xfId="0" applyNumberFormat="1" applyFont="1" applyFill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4" fontId="3" fillId="3" borderId="35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horizontal="center" vertical="center" wrapText="1"/>
    </xf>
    <xf numFmtId="4" fontId="3" fillId="3" borderId="37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distributed" wrapText="1"/>
    </xf>
    <xf numFmtId="4" fontId="5" fillId="3" borderId="32" xfId="0" applyNumberFormat="1" applyFont="1" applyFill="1" applyBorder="1" applyAlignment="1">
      <alignment horizontal="center" vertical="distributed" wrapText="1"/>
    </xf>
    <xf numFmtId="4" fontId="5" fillId="3" borderId="33" xfId="0" applyNumberFormat="1" applyFont="1" applyFill="1" applyBorder="1" applyAlignment="1">
      <alignment horizontal="center" vertical="distributed" wrapText="1"/>
    </xf>
    <xf numFmtId="0" fontId="9" fillId="3" borderId="29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horizontal="center" vertical="justify"/>
    </xf>
    <xf numFmtId="0" fontId="9" fillId="3" borderId="30" xfId="0" applyFont="1" applyFill="1" applyBorder="1" applyAlignment="1">
      <alignment horizontal="center" vertical="justify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771525</xdr:colOff>
      <xdr:row>0</xdr:row>
      <xdr:rowOff>0</xdr:rowOff>
    </xdr:from>
    <xdr:to>
      <xdr:col>21</xdr:col>
      <xdr:colOff>1047750</xdr:colOff>
      <xdr:row>5</xdr:row>
      <xdr:rowOff>0</xdr:rowOff>
    </xdr:to>
    <xdr:pic>
      <xdr:nvPicPr>
        <xdr:cNvPr id="1294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59350" y="0"/>
          <a:ext cx="2371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tabSelected="1" zoomScale="70" zoomScaleNormal="70" workbookViewId="0">
      <selection activeCell="Q125" sqref="Q125:V151"/>
    </sheetView>
  </sheetViews>
  <sheetFormatPr baseColWidth="10" defaultRowHeight="12.75"/>
  <cols>
    <col min="1" max="1" width="2.28515625" customWidth="1"/>
    <col min="2" max="2" width="9.42578125" style="15" customWidth="1"/>
    <col min="3" max="3" width="44" customWidth="1"/>
    <col min="4" max="4" width="86.140625" customWidth="1"/>
    <col min="5" max="5" width="15.42578125" customWidth="1"/>
    <col min="6" max="6" width="7.7109375" customWidth="1"/>
    <col min="7" max="7" width="8" customWidth="1"/>
    <col min="8" max="9" width="10.7109375" style="109" customWidth="1"/>
    <col min="10" max="10" width="11.42578125" style="109"/>
    <col min="11" max="11" width="12.140625" style="109" customWidth="1"/>
    <col min="12" max="12" width="2" style="109" customWidth="1"/>
    <col min="13" max="13" width="12.7109375" style="109" customWidth="1"/>
    <col min="14" max="14" width="1.7109375" style="198" customWidth="1"/>
    <col min="15" max="15" width="3.85546875" style="198" hidden="1" customWidth="1"/>
    <col min="16" max="16" width="18" style="198" hidden="1" customWidth="1"/>
    <col min="17" max="22" width="15.7109375" style="109" customWidth="1"/>
    <col min="23" max="23" width="9" customWidth="1"/>
  </cols>
  <sheetData>
    <row r="1" spans="1:23">
      <c r="A1" s="22"/>
      <c r="B1" s="327" t="s">
        <v>167</v>
      </c>
      <c r="C1" s="22"/>
      <c r="D1" s="322" t="s">
        <v>432</v>
      </c>
      <c r="E1" s="324"/>
      <c r="F1" s="324"/>
      <c r="G1" s="324"/>
      <c r="H1" s="324"/>
      <c r="I1" s="324"/>
      <c r="J1" s="324"/>
      <c r="K1" s="328"/>
      <c r="L1" s="324"/>
      <c r="M1" s="324"/>
      <c r="N1"/>
      <c r="O1"/>
      <c r="P1"/>
      <c r="Q1"/>
      <c r="R1"/>
      <c r="S1"/>
      <c r="T1"/>
      <c r="U1"/>
      <c r="V1"/>
    </row>
    <row r="2" spans="1:23">
      <c r="A2" s="22"/>
      <c r="B2" s="327" t="s">
        <v>168</v>
      </c>
      <c r="C2" s="22"/>
      <c r="D2" s="323" t="s">
        <v>230</v>
      </c>
      <c r="E2" s="324"/>
      <c r="F2" s="324"/>
      <c r="G2" s="324"/>
      <c r="H2" s="324"/>
      <c r="I2" s="324"/>
      <c r="J2" s="324"/>
      <c r="K2" s="324"/>
      <c r="L2" s="324"/>
      <c r="M2" s="324"/>
      <c r="N2"/>
      <c r="O2"/>
      <c r="P2"/>
      <c r="Q2"/>
      <c r="R2"/>
      <c r="S2"/>
      <c r="T2"/>
      <c r="U2"/>
      <c r="V2"/>
    </row>
    <row r="3" spans="1:23">
      <c r="A3" s="22"/>
      <c r="B3" s="327" t="s">
        <v>169</v>
      </c>
      <c r="C3" s="22"/>
      <c r="D3" s="323" t="s">
        <v>243</v>
      </c>
      <c r="E3" s="324"/>
      <c r="F3" s="324"/>
      <c r="G3" s="324"/>
      <c r="H3" s="324"/>
      <c r="I3" s="324"/>
      <c r="J3" s="324"/>
      <c r="K3" s="324"/>
      <c r="L3" s="324"/>
      <c r="M3" s="324"/>
      <c r="N3"/>
      <c r="O3"/>
      <c r="P3"/>
      <c r="Q3"/>
      <c r="R3"/>
      <c r="S3"/>
      <c r="T3"/>
      <c r="U3"/>
      <c r="V3"/>
    </row>
    <row r="4" spans="1:23">
      <c r="A4" s="22"/>
      <c r="B4" s="327" t="s">
        <v>170</v>
      </c>
      <c r="C4" s="22"/>
      <c r="D4" s="323" t="s">
        <v>229</v>
      </c>
      <c r="E4" s="324"/>
      <c r="F4" s="324"/>
      <c r="G4" s="324"/>
      <c r="H4" s="324"/>
      <c r="I4" s="324"/>
      <c r="J4" s="324"/>
      <c r="K4" s="324"/>
      <c r="L4" s="324"/>
      <c r="M4" s="324"/>
      <c r="N4"/>
      <c r="O4"/>
      <c r="P4"/>
      <c r="Q4"/>
      <c r="R4"/>
      <c r="S4"/>
      <c r="T4"/>
      <c r="U4"/>
      <c r="V4"/>
    </row>
    <row r="5" spans="1:23">
      <c r="A5" s="22"/>
      <c r="B5" s="327" t="s">
        <v>171</v>
      </c>
      <c r="C5" s="22"/>
      <c r="D5" s="323" t="s">
        <v>175</v>
      </c>
      <c r="E5" s="324"/>
      <c r="F5" s="324"/>
      <c r="G5" s="324"/>
      <c r="H5" s="324"/>
      <c r="I5" s="324"/>
      <c r="J5" s="324"/>
      <c r="K5" s="324"/>
      <c r="L5" s="324"/>
      <c r="M5" s="324"/>
      <c r="N5"/>
      <c r="O5"/>
      <c r="P5"/>
      <c r="Q5"/>
      <c r="R5"/>
      <c r="S5"/>
      <c r="T5"/>
      <c r="U5"/>
      <c r="V5"/>
    </row>
    <row r="6" spans="1:23" ht="13.5" thickBot="1">
      <c r="A6" s="326"/>
      <c r="B6" s="25"/>
      <c r="C6" s="323"/>
      <c r="D6" s="245"/>
      <c r="E6" s="324"/>
      <c r="F6" s="324"/>
      <c r="G6" s="324"/>
      <c r="H6" s="324"/>
      <c r="I6" s="324"/>
      <c r="J6" s="324"/>
      <c r="K6" s="324"/>
      <c r="L6" s="325"/>
      <c r="M6" s="325"/>
      <c r="N6"/>
      <c r="O6"/>
      <c r="P6"/>
      <c r="Q6"/>
      <c r="R6"/>
      <c r="S6"/>
      <c r="T6"/>
      <c r="U6"/>
      <c r="V6"/>
    </row>
    <row r="7" spans="1:23" ht="24.95" customHeight="1" thickBot="1">
      <c r="A7" s="1"/>
      <c r="B7" s="283"/>
      <c r="C7" s="284" t="s">
        <v>153</v>
      </c>
      <c r="D7" s="285"/>
      <c r="E7" s="286"/>
      <c r="F7" s="285"/>
      <c r="G7" s="285"/>
      <c r="H7" s="287"/>
      <c r="I7" s="287"/>
      <c r="J7" s="286" t="s">
        <v>154</v>
      </c>
      <c r="K7" s="287"/>
      <c r="L7" s="287"/>
      <c r="M7" s="288"/>
      <c r="N7" s="288"/>
      <c r="O7" s="265"/>
      <c r="P7" s="265"/>
      <c r="Q7" s="280"/>
      <c r="R7" s="280"/>
      <c r="S7" s="280"/>
      <c r="T7" s="280"/>
      <c r="U7" s="280"/>
      <c r="V7" s="290"/>
      <c r="W7" s="266"/>
    </row>
    <row r="8" spans="1:23" ht="13.5" thickBot="1">
      <c r="A8" s="1"/>
      <c r="B8" s="3"/>
      <c r="C8" s="2"/>
      <c r="D8" s="1"/>
      <c r="E8" s="1"/>
      <c r="F8" s="3"/>
      <c r="G8" s="1"/>
      <c r="H8" s="108"/>
      <c r="I8" s="108"/>
      <c r="J8" s="108"/>
      <c r="K8" s="108"/>
      <c r="L8" s="108"/>
    </row>
    <row r="9" spans="1:23" ht="18.75" customHeight="1" thickBot="1">
      <c r="A9" s="1"/>
      <c r="B9" s="211"/>
      <c r="C9" s="212" t="s">
        <v>118</v>
      </c>
      <c r="D9" s="213"/>
      <c r="E9" s="213"/>
      <c r="F9" s="213"/>
      <c r="G9" s="213"/>
      <c r="H9" s="214"/>
      <c r="I9" s="214"/>
      <c r="J9" s="214"/>
      <c r="K9" s="214"/>
      <c r="L9" s="214"/>
      <c r="M9" s="215"/>
      <c r="N9" s="316"/>
      <c r="O9" s="199"/>
      <c r="P9" s="199"/>
      <c r="Q9" s="241" t="s">
        <v>156</v>
      </c>
      <c r="R9" s="242"/>
      <c r="S9" s="242"/>
      <c r="T9" s="242"/>
      <c r="U9" s="242"/>
      <c r="V9" s="243"/>
    </row>
    <row r="10" spans="1:23" ht="18.75" thickBot="1">
      <c r="A10" s="1"/>
      <c r="B10" s="3"/>
      <c r="C10" s="2"/>
      <c r="D10" s="1"/>
      <c r="E10" s="1"/>
      <c r="F10" s="3"/>
      <c r="G10" s="1"/>
      <c r="H10" s="108"/>
      <c r="I10" s="108"/>
      <c r="J10" s="108"/>
      <c r="K10" s="108"/>
      <c r="L10" s="110"/>
      <c r="N10" s="317"/>
    </row>
    <row r="11" spans="1:23" ht="15" customHeight="1">
      <c r="A11" s="1"/>
      <c r="B11" s="382" t="s">
        <v>0</v>
      </c>
      <c r="C11" s="385" t="s">
        <v>1</v>
      </c>
      <c r="D11" s="388" t="s">
        <v>2</v>
      </c>
      <c r="E11" s="379" t="s">
        <v>166</v>
      </c>
      <c r="F11" s="391" t="s">
        <v>3</v>
      </c>
      <c r="G11" s="370" t="s">
        <v>4</v>
      </c>
      <c r="H11" s="373" t="s">
        <v>5</v>
      </c>
      <c r="I11" s="373" t="s">
        <v>48</v>
      </c>
      <c r="J11" s="373" t="s">
        <v>49</v>
      </c>
      <c r="K11" s="367" t="s">
        <v>50</v>
      </c>
      <c r="L11" s="110"/>
      <c r="M11" s="364" t="s">
        <v>47</v>
      </c>
      <c r="N11" s="318"/>
      <c r="O11" s="224"/>
      <c r="P11" s="224"/>
      <c r="Q11" s="292"/>
      <c r="R11" s="293"/>
      <c r="S11" s="294"/>
      <c r="T11" s="293"/>
      <c r="U11" s="294"/>
      <c r="V11" s="376" t="s">
        <v>158</v>
      </c>
    </row>
    <row r="12" spans="1:23" ht="15" customHeight="1">
      <c r="A12" s="1"/>
      <c r="B12" s="383"/>
      <c r="C12" s="386"/>
      <c r="D12" s="389"/>
      <c r="E12" s="380"/>
      <c r="F12" s="392"/>
      <c r="G12" s="371"/>
      <c r="H12" s="374"/>
      <c r="I12" s="374"/>
      <c r="J12" s="374"/>
      <c r="K12" s="368"/>
      <c r="L12" s="110"/>
      <c r="M12" s="365"/>
      <c r="N12" s="318"/>
      <c r="O12" s="224"/>
      <c r="P12" s="224"/>
      <c r="Q12" s="295"/>
      <c r="R12" s="296"/>
      <c r="S12" s="297"/>
      <c r="T12" s="296"/>
      <c r="U12" s="297"/>
      <c r="V12" s="377"/>
    </row>
    <row r="13" spans="1:23" ht="21" customHeight="1" thickBot="1">
      <c r="A13" s="1"/>
      <c r="B13" s="384"/>
      <c r="C13" s="387"/>
      <c r="D13" s="390"/>
      <c r="E13" s="381"/>
      <c r="F13" s="393"/>
      <c r="G13" s="372"/>
      <c r="H13" s="375"/>
      <c r="I13" s="375"/>
      <c r="J13" s="375"/>
      <c r="K13" s="369"/>
      <c r="L13" s="110"/>
      <c r="M13" s="366"/>
      <c r="N13" s="318"/>
      <c r="O13" s="224"/>
      <c r="P13" s="224"/>
      <c r="Q13" s="298" t="s">
        <v>113</v>
      </c>
      <c r="R13" s="299" t="s">
        <v>114</v>
      </c>
      <c r="S13" s="300" t="s">
        <v>115</v>
      </c>
      <c r="T13" s="299" t="s">
        <v>116</v>
      </c>
      <c r="U13" s="300" t="s">
        <v>117</v>
      </c>
      <c r="V13" s="378"/>
      <c r="W13" s="22"/>
    </row>
    <row r="14" spans="1:23" ht="15" customHeight="1" thickBot="1">
      <c r="A14" s="1"/>
      <c r="B14" s="5"/>
      <c r="C14" s="6"/>
      <c r="D14" s="5"/>
      <c r="E14" s="5"/>
      <c r="F14" s="5"/>
      <c r="G14" s="5"/>
      <c r="H14" s="111"/>
      <c r="I14" s="111"/>
      <c r="J14" s="111"/>
      <c r="K14" s="111"/>
      <c r="N14" s="317"/>
    </row>
    <row r="15" spans="1:23" ht="15" customHeight="1" thickBot="1">
      <c r="A15" s="1"/>
      <c r="B15" s="36" t="s">
        <v>6</v>
      </c>
      <c r="C15" s="76" t="s">
        <v>7</v>
      </c>
      <c r="D15" s="75"/>
      <c r="E15" s="75"/>
      <c r="F15" s="75"/>
      <c r="G15" s="75"/>
      <c r="H15" s="112"/>
      <c r="I15" s="112"/>
      <c r="J15" s="112"/>
      <c r="K15" s="112"/>
      <c r="L15" s="113"/>
      <c r="M15" s="114"/>
      <c r="N15" s="316"/>
      <c r="O15" s="199"/>
      <c r="P15" s="199"/>
      <c r="Q15" s="204"/>
      <c r="R15" s="205"/>
      <c r="S15" s="205"/>
      <c r="T15" s="205"/>
      <c r="U15" s="205"/>
      <c r="V15" s="114"/>
      <c r="W15" s="22"/>
    </row>
    <row r="16" spans="1:23" ht="15" customHeight="1">
      <c r="A16" s="7"/>
      <c r="B16" s="82"/>
      <c r="C16" s="6"/>
      <c r="D16" s="5"/>
      <c r="E16" s="5"/>
      <c r="F16" s="5"/>
      <c r="G16" s="5"/>
      <c r="H16" s="111"/>
      <c r="I16" s="111"/>
      <c r="J16" s="111"/>
      <c r="K16" s="111"/>
      <c r="L16" s="110"/>
      <c r="N16" s="317"/>
    </row>
    <row r="17" spans="1:23" ht="15" customHeight="1">
      <c r="A17" s="1"/>
      <c r="B17" s="83" t="s">
        <v>38</v>
      </c>
      <c r="C17" s="85" t="s">
        <v>9</v>
      </c>
      <c r="D17" s="88"/>
      <c r="E17" s="86"/>
      <c r="F17" s="87"/>
      <c r="G17" s="87"/>
      <c r="H17" s="115"/>
      <c r="I17" s="115"/>
      <c r="J17" s="115"/>
      <c r="K17" s="116">
        <f>SUM(J18:J20)</f>
        <v>0</v>
      </c>
      <c r="L17" s="110"/>
      <c r="M17" s="117">
        <f>SUM(M18:M20)</f>
        <v>0</v>
      </c>
      <c r="N17" s="319"/>
      <c r="O17" s="201"/>
      <c r="P17" s="201"/>
      <c r="Q17" s="206"/>
      <c r="R17" s="207"/>
      <c r="S17" s="207"/>
      <c r="T17" s="207"/>
      <c r="U17" s="207"/>
      <c r="V17" s="208"/>
      <c r="W17" s="22"/>
    </row>
    <row r="18" spans="1:23" ht="15" customHeight="1">
      <c r="A18" s="1"/>
      <c r="B18" s="90" t="s">
        <v>38</v>
      </c>
      <c r="C18" s="332"/>
      <c r="D18" s="65" t="s">
        <v>10</v>
      </c>
      <c r="E18" s="28"/>
      <c r="F18" s="64"/>
      <c r="G18" s="29" t="s">
        <v>11</v>
      </c>
      <c r="H18" s="118"/>
      <c r="I18" s="118"/>
      <c r="J18" s="118">
        <f t="shared" ref="J18:J20" si="0">SUM(H18*I18)</f>
        <v>0</v>
      </c>
      <c r="K18" s="119"/>
      <c r="L18" s="110"/>
      <c r="M18" s="120"/>
      <c r="N18" s="316"/>
      <c r="O18" s="199"/>
      <c r="P18" s="199"/>
      <c r="Q18" s="231"/>
      <c r="R18" s="120"/>
      <c r="S18" s="120"/>
      <c r="T18" s="120"/>
      <c r="U18" s="120"/>
      <c r="V18" s="120"/>
      <c r="W18" s="22"/>
    </row>
    <row r="19" spans="1:23" ht="15" customHeight="1">
      <c r="A19" s="1"/>
      <c r="B19" s="90" t="s">
        <v>25</v>
      </c>
      <c r="C19" s="332"/>
      <c r="D19" s="43" t="s">
        <v>54</v>
      </c>
      <c r="E19" s="28"/>
      <c r="F19" s="62"/>
      <c r="G19" s="34" t="s">
        <v>11</v>
      </c>
      <c r="H19" s="121"/>
      <c r="I19" s="121"/>
      <c r="J19" s="121">
        <f t="shared" si="0"/>
        <v>0</v>
      </c>
      <c r="K19" s="122"/>
      <c r="L19" s="110"/>
      <c r="M19" s="120"/>
      <c r="N19" s="316"/>
      <c r="O19" s="199"/>
      <c r="P19" s="199"/>
      <c r="Q19" s="120"/>
      <c r="R19" s="120"/>
      <c r="S19" s="120"/>
      <c r="T19" s="120"/>
      <c r="U19" s="120"/>
      <c r="V19" s="120"/>
      <c r="W19" s="22"/>
    </row>
    <row r="20" spans="1:23" ht="15" customHeight="1">
      <c r="A20" s="1"/>
      <c r="B20" s="90" t="s">
        <v>26</v>
      </c>
      <c r="C20" s="332"/>
      <c r="D20" s="40" t="s">
        <v>12</v>
      </c>
      <c r="E20" s="28"/>
      <c r="F20" s="62"/>
      <c r="G20" s="27">
        <v>1</v>
      </c>
      <c r="H20" s="121"/>
      <c r="I20" s="121"/>
      <c r="J20" s="121">
        <f t="shared" si="0"/>
        <v>0</v>
      </c>
      <c r="K20" s="122"/>
      <c r="L20" s="110"/>
      <c r="M20" s="120"/>
      <c r="N20" s="316"/>
      <c r="O20" s="199"/>
      <c r="P20" s="199"/>
      <c r="Q20" s="120"/>
      <c r="R20" s="120"/>
      <c r="S20" s="120"/>
      <c r="T20" s="120"/>
      <c r="U20" s="120"/>
      <c r="V20" s="120"/>
      <c r="W20" s="22"/>
    </row>
    <row r="21" spans="1:23" ht="15" customHeight="1">
      <c r="A21" s="1"/>
      <c r="B21" s="83" t="s">
        <v>39</v>
      </c>
      <c r="C21" s="85" t="s">
        <v>42</v>
      </c>
      <c r="D21" s="86"/>
      <c r="E21" s="86"/>
      <c r="F21" s="87"/>
      <c r="G21" s="87"/>
      <c r="H21" s="115"/>
      <c r="I21" s="115"/>
      <c r="J21" s="115"/>
      <c r="K21" s="116">
        <f>SUM(J22:J27)</f>
        <v>0</v>
      </c>
      <c r="L21" s="110"/>
      <c r="M21" s="117">
        <f>SUM(M22:M27)</f>
        <v>0</v>
      </c>
      <c r="N21" s="319"/>
      <c r="O21" s="201"/>
      <c r="P21" s="201"/>
      <c r="Q21" s="209"/>
      <c r="R21" s="196"/>
      <c r="S21" s="196"/>
      <c r="T21" s="196"/>
      <c r="U21" s="196"/>
      <c r="V21" s="210"/>
    </row>
    <row r="22" spans="1:23" ht="15" customHeight="1">
      <c r="A22" s="1"/>
      <c r="B22" s="90" t="s">
        <v>40</v>
      </c>
      <c r="C22" s="332"/>
      <c r="D22" s="65" t="s">
        <v>232</v>
      </c>
      <c r="E22" s="28"/>
      <c r="F22" s="28"/>
      <c r="G22" s="29" t="s">
        <v>13</v>
      </c>
      <c r="H22" s="118"/>
      <c r="I22" s="118"/>
      <c r="J22" s="118">
        <f t="shared" ref="J22:J27" si="1">SUM(H22*I22)</f>
        <v>0</v>
      </c>
      <c r="K22" s="119"/>
      <c r="L22" s="110"/>
      <c r="M22" s="120"/>
      <c r="N22" s="316"/>
      <c r="O22" s="199"/>
      <c r="P22" s="199"/>
      <c r="Q22" s="120"/>
      <c r="R22" s="120"/>
      <c r="S22" s="120"/>
      <c r="T22" s="120"/>
      <c r="U22" s="120"/>
      <c r="V22" s="120"/>
    </row>
    <row r="23" spans="1:23" ht="15" customHeight="1">
      <c r="A23" s="1"/>
      <c r="B23" s="90" t="s">
        <v>95</v>
      </c>
      <c r="C23" s="332"/>
      <c r="D23" s="350" t="s">
        <v>339</v>
      </c>
      <c r="E23" s="28"/>
      <c r="F23" s="28"/>
      <c r="G23" s="29" t="s">
        <v>13</v>
      </c>
      <c r="H23" s="118"/>
      <c r="I23" s="118"/>
      <c r="J23" s="118">
        <f t="shared" si="1"/>
        <v>0</v>
      </c>
      <c r="K23" s="260"/>
      <c r="L23" s="110"/>
      <c r="M23" s="120"/>
      <c r="N23" s="316"/>
      <c r="O23" s="199"/>
      <c r="P23" s="199"/>
      <c r="Q23" s="120"/>
      <c r="R23" s="120"/>
      <c r="S23" s="120"/>
      <c r="T23" s="120"/>
      <c r="U23" s="120"/>
      <c r="V23" s="120"/>
    </row>
    <row r="24" spans="1:23" ht="15" customHeight="1">
      <c r="A24" s="1"/>
      <c r="B24" s="90" t="s">
        <v>96</v>
      </c>
      <c r="C24" s="332"/>
      <c r="D24" s="350" t="s">
        <v>307</v>
      </c>
      <c r="E24" s="28"/>
      <c r="F24" s="28"/>
      <c r="G24" s="29" t="s">
        <v>13</v>
      </c>
      <c r="H24" s="118"/>
      <c r="I24" s="118"/>
      <c r="J24" s="118">
        <f t="shared" si="1"/>
        <v>0</v>
      </c>
      <c r="K24" s="260"/>
      <c r="L24" s="110"/>
      <c r="M24" s="120"/>
      <c r="N24" s="316"/>
      <c r="O24" s="199"/>
      <c r="P24" s="199"/>
      <c r="Q24" s="120"/>
      <c r="R24" s="120"/>
      <c r="S24" s="120"/>
      <c r="T24" s="120"/>
      <c r="U24" s="120"/>
      <c r="V24" s="120"/>
    </row>
    <row r="25" spans="1:23" ht="15" customHeight="1">
      <c r="A25" s="1"/>
      <c r="B25" s="90" t="s">
        <v>306</v>
      </c>
      <c r="C25" s="332"/>
      <c r="D25" s="346" t="s">
        <v>256</v>
      </c>
      <c r="E25" s="28"/>
      <c r="F25" s="28"/>
      <c r="G25" s="60" t="s">
        <v>15</v>
      </c>
      <c r="H25" s="118"/>
      <c r="I25" s="118"/>
      <c r="J25" s="118">
        <f t="shared" si="1"/>
        <v>0</v>
      </c>
      <c r="K25" s="260"/>
      <c r="L25" s="110"/>
      <c r="M25" s="120"/>
      <c r="N25" s="316"/>
      <c r="O25" s="199"/>
      <c r="P25" s="199"/>
      <c r="Q25" s="120"/>
      <c r="R25" s="120"/>
      <c r="S25" s="120"/>
      <c r="T25" s="120"/>
      <c r="U25" s="120"/>
      <c r="V25" s="120"/>
    </row>
    <row r="26" spans="1:23" ht="15" customHeight="1">
      <c r="A26" s="1"/>
      <c r="B26" s="90" t="s">
        <v>97</v>
      </c>
      <c r="C26" s="332"/>
      <c r="D26" s="346" t="s">
        <v>305</v>
      </c>
      <c r="E26" s="28"/>
      <c r="F26" s="28"/>
      <c r="G26" s="60" t="s">
        <v>15</v>
      </c>
      <c r="H26" s="118"/>
      <c r="I26" s="118"/>
      <c r="J26" s="118">
        <f t="shared" si="1"/>
        <v>0</v>
      </c>
      <c r="K26" s="260"/>
      <c r="L26" s="110"/>
      <c r="M26" s="120"/>
      <c r="N26" s="316"/>
      <c r="O26" s="199"/>
      <c r="P26" s="199"/>
      <c r="Q26" s="120"/>
      <c r="R26" s="120"/>
      <c r="S26" s="120"/>
      <c r="T26" s="120"/>
      <c r="U26" s="120"/>
      <c r="V26" s="120"/>
    </row>
    <row r="27" spans="1:23" ht="15" customHeight="1">
      <c r="A27" s="1"/>
      <c r="B27" s="90" t="s">
        <v>340</v>
      </c>
      <c r="C27" s="343"/>
      <c r="D27" s="35" t="s">
        <v>308</v>
      </c>
      <c r="E27" s="28"/>
      <c r="F27" s="28"/>
      <c r="G27" s="60" t="s">
        <v>15</v>
      </c>
      <c r="H27" s="118"/>
      <c r="I27" s="118"/>
      <c r="J27" s="118">
        <f t="shared" si="1"/>
        <v>0</v>
      </c>
      <c r="K27" s="260"/>
      <c r="L27" s="110"/>
      <c r="M27" s="120"/>
      <c r="N27" s="316"/>
      <c r="O27" s="199"/>
      <c r="P27" s="199"/>
      <c r="Q27" s="120"/>
      <c r="R27" s="120"/>
      <c r="S27" s="120"/>
      <c r="T27" s="120"/>
      <c r="U27" s="120"/>
      <c r="V27" s="120"/>
    </row>
    <row r="28" spans="1:23" ht="15" customHeight="1">
      <c r="A28" s="1"/>
      <c r="B28" s="83" t="s">
        <v>98</v>
      </c>
      <c r="C28" s="85" t="s">
        <v>320</v>
      </c>
      <c r="D28" s="86"/>
      <c r="E28" s="91" t="str">
        <f>+$E$11</f>
        <v>DIMENSIÓN ESPESOR MARCAS Y MODELOS</v>
      </c>
      <c r="F28" s="87"/>
      <c r="G28" s="87"/>
      <c r="H28" s="115"/>
      <c r="I28" s="115"/>
      <c r="J28" s="115"/>
      <c r="K28" s="116">
        <f>SUM(J29:J31)</f>
        <v>0</v>
      </c>
      <c r="L28" s="110"/>
      <c r="M28" s="117">
        <f>SUM(M29:M31)</f>
        <v>0</v>
      </c>
      <c r="N28" s="319"/>
      <c r="O28" s="201"/>
      <c r="P28" s="201"/>
      <c r="Q28" s="209"/>
      <c r="R28" s="196"/>
      <c r="S28" s="196"/>
      <c r="T28" s="196"/>
      <c r="U28" s="196"/>
      <c r="V28" s="210"/>
    </row>
    <row r="29" spans="1:23" ht="15" customHeight="1">
      <c r="A29" s="1"/>
      <c r="B29" s="90" t="s">
        <v>99</v>
      </c>
      <c r="C29" s="90"/>
      <c r="D29" s="40" t="s">
        <v>321</v>
      </c>
      <c r="E29" s="90"/>
      <c r="F29" s="90"/>
      <c r="G29" s="90" t="s">
        <v>13</v>
      </c>
      <c r="H29" s="90"/>
      <c r="I29" s="90"/>
      <c r="J29" s="118">
        <f>SUM(H29*I29)</f>
        <v>0</v>
      </c>
      <c r="K29" s="90"/>
      <c r="L29" s="110"/>
      <c r="M29" s="90"/>
      <c r="N29" s="319"/>
      <c r="O29" s="201"/>
      <c r="P29" s="201"/>
      <c r="Q29" s="90"/>
      <c r="R29" s="90"/>
      <c r="S29" s="90"/>
      <c r="T29" s="90"/>
      <c r="U29" s="90"/>
      <c r="V29" s="90"/>
    </row>
    <row r="30" spans="1:23" ht="15" customHeight="1">
      <c r="A30" s="1"/>
      <c r="B30" s="90" t="s">
        <v>100</v>
      </c>
      <c r="C30" s="342"/>
      <c r="D30" s="43" t="s">
        <v>322</v>
      </c>
      <c r="E30" s="90"/>
      <c r="F30" s="90"/>
      <c r="G30" s="90" t="s">
        <v>13</v>
      </c>
      <c r="H30" s="90"/>
      <c r="I30" s="90"/>
      <c r="J30" s="118">
        <f>SUM(H30*I30)</f>
        <v>0</v>
      </c>
      <c r="K30" s="90"/>
      <c r="L30" s="110"/>
      <c r="M30" s="90"/>
      <c r="N30" s="319"/>
      <c r="O30" s="201"/>
      <c r="P30" s="201"/>
      <c r="Q30" s="90"/>
      <c r="R30" s="90"/>
      <c r="S30" s="90"/>
      <c r="T30" s="90"/>
      <c r="U30" s="90"/>
      <c r="V30" s="90"/>
    </row>
    <row r="31" spans="1:23" ht="15" customHeight="1">
      <c r="A31" s="1"/>
      <c r="B31" s="90" t="s">
        <v>101</v>
      </c>
      <c r="C31" s="342"/>
      <c r="D31" s="35" t="s">
        <v>323</v>
      </c>
      <c r="E31" s="90"/>
      <c r="F31" s="90"/>
      <c r="G31" s="90" t="s">
        <v>13</v>
      </c>
      <c r="H31" s="90"/>
      <c r="I31" s="90"/>
      <c r="J31" s="118">
        <f>SUM(H31*I31)</f>
        <v>0</v>
      </c>
      <c r="K31" s="90"/>
      <c r="L31" s="110"/>
      <c r="M31" s="90"/>
      <c r="N31" s="319"/>
      <c r="O31" s="201"/>
      <c r="P31" s="201"/>
      <c r="Q31" s="90"/>
      <c r="R31" s="90"/>
      <c r="S31" s="90"/>
      <c r="T31" s="90"/>
      <c r="U31" s="90"/>
      <c r="V31" s="90"/>
    </row>
    <row r="32" spans="1:23" ht="15" customHeight="1">
      <c r="A32" s="1"/>
      <c r="B32" s="83" t="s">
        <v>103</v>
      </c>
      <c r="C32" s="348" t="s">
        <v>309</v>
      </c>
      <c r="D32" s="86"/>
      <c r="E32" s="86"/>
      <c r="F32" s="87"/>
      <c r="G32" s="87"/>
      <c r="H32" s="115"/>
      <c r="I32" s="115"/>
      <c r="J32" s="115"/>
      <c r="K32" s="116">
        <f>SUM(J33:J39)</f>
        <v>0</v>
      </c>
      <c r="L32" s="110"/>
      <c r="M32" s="117">
        <f>SUM(M33:M39)</f>
        <v>0</v>
      </c>
      <c r="N32" s="319"/>
      <c r="O32" s="201"/>
      <c r="P32" s="201"/>
      <c r="Q32" s="209"/>
      <c r="R32" s="209"/>
      <c r="S32" s="209"/>
      <c r="T32" s="209"/>
      <c r="U32" s="209"/>
      <c r="V32" s="209"/>
    </row>
    <row r="33" spans="1:22" ht="15" customHeight="1">
      <c r="A33" s="1"/>
      <c r="B33" s="90" t="s">
        <v>260</v>
      </c>
      <c r="C33" s="332" t="s">
        <v>310</v>
      </c>
      <c r="D33" s="40" t="s">
        <v>326</v>
      </c>
      <c r="E33" s="28"/>
      <c r="F33" s="62"/>
      <c r="G33" s="27" t="s">
        <v>13</v>
      </c>
      <c r="H33" s="121"/>
      <c r="I33" s="121"/>
      <c r="J33" s="121">
        <f t="shared" ref="J33:J39" si="2">SUM(H33*I33)</f>
        <v>0</v>
      </c>
      <c r="K33" s="122"/>
      <c r="L33" s="110"/>
      <c r="M33" s="120"/>
      <c r="N33" s="316"/>
      <c r="O33" s="199"/>
      <c r="P33" s="199"/>
      <c r="Q33" s="120"/>
      <c r="R33" s="120"/>
      <c r="S33" s="120"/>
      <c r="T33" s="120"/>
      <c r="U33" s="120"/>
      <c r="V33" s="120"/>
    </row>
    <row r="34" spans="1:22" ht="15" customHeight="1">
      <c r="A34" s="1"/>
      <c r="B34" s="90" t="s">
        <v>261</v>
      </c>
      <c r="C34" s="332" t="s">
        <v>311</v>
      </c>
      <c r="D34" s="31" t="s">
        <v>236</v>
      </c>
      <c r="E34" s="28"/>
      <c r="F34" s="32"/>
      <c r="G34" s="27" t="s">
        <v>15</v>
      </c>
      <c r="H34" s="121"/>
      <c r="I34" s="121"/>
      <c r="J34" s="121">
        <f t="shared" si="2"/>
        <v>0</v>
      </c>
      <c r="K34" s="126"/>
      <c r="L34" s="110"/>
      <c r="M34" s="120"/>
      <c r="N34" s="316"/>
      <c r="O34" s="199"/>
      <c r="P34" s="199"/>
      <c r="Q34" s="120"/>
      <c r="R34" s="120"/>
      <c r="S34" s="120"/>
      <c r="T34" s="120"/>
      <c r="U34" s="120"/>
      <c r="V34" s="120"/>
    </row>
    <row r="35" spans="1:22" ht="15" customHeight="1">
      <c r="A35" s="1"/>
      <c r="B35" s="90" t="s">
        <v>104</v>
      </c>
      <c r="C35" s="332"/>
      <c r="D35" s="31" t="s">
        <v>237</v>
      </c>
      <c r="E35" s="28"/>
      <c r="F35" s="32"/>
      <c r="G35" s="27" t="s">
        <v>15</v>
      </c>
      <c r="H35" s="121"/>
      <c r="I35" s="121"/>
      <c r="J35" s="121">
        <f>SUM(H35*I35)</f>
        <v>0</v>
      </c>
      <c r="K35" s="126"/>
      <c r="L35" s="110"/>
      <c r="M35" s="120"/>
      <c r="N35" s="316"/>
      <c r="O35" s="199"/>
      <c r="P35" s="199"/>
      <c r="Q35" s="120"/>
      <c r="R35" s="120"/>
      <c r="S35" s="120"/>
      <c r="T35" s="120"/>
      <c r="U35" s="120"/>
      <c r="V35" s="120"/>
    </row>
    <row r="36" spans="1:22" ht="15" customHeight="1">
      <c r="A36" s="1"/>
      <c r="B36" s="90" t="s">
        <v>195</v>
      </c>
      <c r="C36" s="332" t="s">
        <v>312</v>
      </c>
      <c r="D36" s="31" t="s">
        <v>313</v>
      </c>
      <c r="E36" s="28"/>
      <c r="F36" s="32"/>
      <c r="G36" s="27" t="s">
        <v>15</v>
      </c>
      <c r="H36" s="121"/>
      <c r="I36" s="121"/>
      <c r="J36" s="121">
        <f t="shared" si="2"/>
        <v>0</v>
      </c>
      <c r="K36" s="126"/>
      <c r="L36" s="110"/>
      <c r="M36" s="120"/>
      <c r="N36" s="316"/>
      <c r="O36" s="199"/>
      <c r="P36" s="199"/>
      <c r="Q36" s="120"/>
      <c r="R36" s="120"/>
      <c r="S36" s="120"/>
      <c r="T36" s="120"/>
      <c r="U36" s="120"/>
      <c r="V36" s="120"/>
    </row>
    <row r="37" spans="1:22" ht="15" customHeight="1">
      <c r="A37" s="1"/>
      <c r="B37" s="90" t="s">
        <v>315</v>
      </c>
      <c r="C37" s="332"/>
      <c r="D37" s="31" t="s">
        <v>314</v>
      </c>
      <c r="E37" s="28"/>
      <c r="F37" s="31"/>
      <c r="G37" s="27" t="s">
        <v>15</v>
      </c>
      <c r="H37" s="121"/>
      <c r="I37" s="121"/>
      <c r="J37" s="121">
        <f t="shared" si="2"/>
        <v>0</v>
      </c>
      <c r="K37" s="126"/>
      <c r="L37" s="110"/>
      <c r="M37" s="120"/>
      <c r="N37" s="316"/>
      <c r="O37" s="199"/>
      <c r="P37" s="199"/>
      <c r="Q37" s="120"/>
      <c r="R37" s="120"/>
      <c r="S37" s="120"/>
      <c r="T37" s="120"/>
      <c r="U37" s="120"/>
      <c r="V37" s="120"/>
    </row>
    <row r="38" spans="1:22" ht="15" customHeight="1">
      <c r="A38" s="1"/>
      <c r="B38" s="90" t="s">
        <v>318</v>
      </c>
      <c r="C38" s="59"/>
      <c r="D38" s="28" t="s">
        <v>316</v>
      </c>
      <c r="E38" s="28"/>
      <c r="F38" s="31"/>
      <c r="G38" s="27" t="s">
        <v>15</v>
      </c>
      <c r="H38" s="121"/>
      <c r="I38" s="121"/>
      <c r="J38" s="121">
        <f t="shared" si="2"/>
        <v>0</v>
      </c>
      <c r="K38" s="126"/>
      <c r="L38" s="110"/>
      <c r="M38" s="120"/>
      <c r="N38" s="316"/>
      <c r="O38" s="199"/>
      <c r="P38" s="199"/>
      <c r="Q38" s="120"/>
      <c r="R38" s="120"/>
      <c r="S38" s="120"/>
      <c r="T38" s="120"/>
      <c r="U38" s="120"/>
      <c r="V38" s="120"/>
    </row>
    <row r="39" spans="1:22" ht="15" customHeight="1">
      <c r="A39" s="1"/>
      <c r="B39" s="90" t="s">
        <v>319</v>
      </c>
      <c r="C39" s="59"/>
      <c r="D39" s="28" t="s">
        <v>317</v>
      </c>
      <c r="E39" s="28"/>
      <c r="F39" s="31"/>
      <c r="G39" s="27" t="s">
        <v>15</v>
      </c>
      <c r="H39" s="121"/>
      <c r="I39" s="121"/>
      <c r="J39" s="121">
        <f t="shared" si="2"/>
        <v>0</v>
      </c>
      <c r="K39" s="126"/>
      <c r="L39" s="110"/>
      <c r="M39" s="120"/>
      <c r="N39" s="316"/>
      <c r="O39" s="199"/>
      <c r="P39" s="199"/>
      <c r="Q39" s="120"/>
      <c r="R39" s="120"/>
      <c r="S39" s="120"/>
      <c r="T39" s="120"/>
      <c r="U39" s="120"/>
      <c r="V39" s="120"/>
    </row>
    <row r="40" spans="1:22" ht="15" customHeight="1">
      <c r="A40" s="1"/>
      <c r="B40" s="83" t="s">
        <v>105</v>
      </c>
      <c r="C40" s="177" t="s">
        <v>16</v>
      </c>
      <c r="D40" s="86"/>
      <c r="E40" s="91" t="str">
        <f>+$E$11</f>
        <v>DIMENSIÓN ESPESOR MARCAS Y MODELOS</v>
      </c>
      <c r="F40" s="87"/>
      <c r="G40" s="87"/>
      <c r="H40" s="115"/>
      <c r="I40" s="115"/>
      <c r="J40" s="115"/>
      <c r="K40" s="116">
        <f>SUM(J41:J45)</f>
        <v>0</v>
      </c>
      <c r="L40" s="110"/>
      <c r="M40" s="117">
        <f>SUM(M41:M45)</f>
        <v>0</v>
      </c>
      <c r="N40" s="319"/>
      <c r="O40" s="201"/>
      <c r="P40" s="201"/>
      <c r="Q40" s="209"/>
      <c r="R40" s="196"/>
      <c r="S40" s="196"/>
      <c r="T40" s="196"/>
      <c r="U40" s="196"/>
      <c r="V40" s="210"/>
    </row>
    <row r="41" spans="1:22" ht="15" customHeight="1">
      <c r="A41" s="1"/>
      <c r="B41" s="93" t="s">
        <v>106</v>
      </c>
      <c r="C41" s="333" t="s">
        <v>257</v>
      </c>
      <c r="D41" s="92" t="s">
        <v>172</v>
      </c>
      <c r="E41" s="24"/>
      <c r="F41" s="62"/>
      <c r="G41" s="27" t="s">
        <v>15</v>
      </c>
      <c r="H41" s="121"/>
      <c r="I41" s="121"/>
      <c r="J41" s="121">
        <f>SUM(H41*I41)</f>
        <v>0</v>
      </c>
      <c r="K41" s="122"/>
      <c r="L41" s="110"/>
      <c r="M41" s="120"/>
      <c r="N41" s="316"/>
      <c r="O41" s="199"/>
      <c r="P41" s="199"/>
      <c r="Q41" s="120"/>
      <c r="R41" s="120"/>
      <c r="S41" s="120"/>
      <c r="T41" s="120"/>
      <c r="U41" s="120"/>
      <c r="V41" s="120"/>
    </row>
    <row r="42" spans="1:22" ht="15" customHeight="1">
      <c r="A42" s="1"/>
      <c r="B42" s="93" t="s">
        <v>199</v>
      </c>
      <c r="C42" s="333"/>
      <c r="D42" s="43" t="s">
        <v>66</v>
      </c>
      <c r="E42" s="35"/>
      <c r="F42" s="62"/>
      <c r="G42" s="34" t="s">
        <v>15</v>
      </c>
      <c r="H42" s="121" t="s">
        <v>197</v>
      </c>
      <c r="I42" s="121"/>
      <c r="J42" s="121">
        <v>0</v>
      </c>
      <c r="K42" s="122"/>
      <c r="L42" s="110"/>
      <c r="M42" s="120"/>
      <c r="N42" s="316"/>
      <c r="O42" s="199"/>
      <c r="P42" s="199"/>
      <c r="Q42" s="120"/>
      <c r="R42" s="120"/>
      <c r="S42" s="120"/>
      <c r="T42" s="120"/>
      <c r="U42" s="120"/>
      <c r="V42" s="120"/>
    </row>
    <row r="43" spans="1:22" ht="15" customHeight="1">
      <c r="A43" s="1"/>
      <c r="B43" s="93" t="s">
        <v>254</v>
      </c>
      <c r="C43" s="333" t="s">
        <v>296</v>
      </c>
      <c r="D43" s="43"/>
      <c r="E43" s="35"/>
      <c r="F43" s="62"/>
      <c r="G43" s="34" t="s">
        <v>15</v>
      </c>
      <c r="H43" s="121"/>
      <c r="I43" s="121"/>
      <c r="J43" s="121">
        <v>0</v>
      </c>
      <c r="K43" s="126"/>
      <c r="L43" s="110"/>
      <c r="M43" s="120"/>
      <c r="N43" s="316"/>
      <c r="O43" s="199"/>
      <c r="P43" s="199"/>
      <c r="Q43" s="120"/>
      <c r="R43" s="120"/>
      <c r="S43" s="120"/>
      <c r="T43" s="120"/>
      <c r="U43" s="120"/>
      <c r="V43" s="120"/>
    </row>
    <row r="44" spans="1:22" ht="15" customHeight="1">
      <c r="A44" s="1"/>
      <c r="B44" s="93" t="s">
        <v>149</v>
      </c>
      <c r="C44" s="333" t="s">
        <v>298</v>
      </c>
      <c r="D44" s="43"/>
      <c r="E44" s="35"/>
      <c r="F44" s="62"/>
      <c r="G44" s="34" t="s">
        <v>15</v>
      </c>
      <c r="H44" s="121"/>
      <c r="I44" s="121"/>
      <c r="J44" s="121">
        <v>0</v>
      </c>
      <c r="K44" s="126"/>
      <c r="L44" s="110"/>
      <c r="M44" s="120"/>
      <c r="N44" s="316"/>
      <c r="O44" s="199"/>
      <c r="P44" s="199"/>
      <c r="Q44" s="120"/>
      <c r="R44" s="120"/>
      <c r="S44" s="120"/>
      <c r="T44" s="120"/>
      <c r="U44" s="120"/>
      <c r="V44" s="120"/>
    </row>
    <row r="45" spans="1:22" ht="15" customHeight="1">
      <c r="A45" s="1"/>
      <c r="B45" s="93" t="s">
        <v>297</v>
      </c>
      <c r="C45" s="333" t="s">
        <v>433</v>
      </c>
      <c r="D45" s="43" t="s">
        <v>255</v>
      </c>
      <c r="E45" s="35"/>
      <c r="F45" s="62"/>
      <c r="G45" s="34" t="s">
        <v>15</v>
      </c>
      <c r="H45" s="121"/>
      <c r="I45" s="121"/>
      <c r="J45" s="121">
        <v>0</v>
      </c>
      <c r="K45" s="126"/>
      <c r="L45" s="110"/>
      <c r="M45" s="120"/>
      <c r="N45" s="316"/>
      <c r="O45" s="199"/>
      <c r="P45" s="199"/>
      <c r="Q45" s="120"/>
      <c r="R45" s="120"/>
      <c r="S45" s="120"/>
      <c r="T45" s="120"/>
      <c r="U45" s="120"/>
      <c r="V45" s="120"/>
    </row>
    <row r="46" spans="1:22" ht="15" customHeight="1">
      <c r="A46" s="1"/>
      <c r="B46" s="83" t="s">
        <v>107</v>
      </c>
      <c r="C46" s="335" t="s">
        <v>201</v>
      </c>
      <c r="D46" s="83"/>
      <c r="E46" s="83"/>
      <c r="F46" s="83"/>
      <c r="G46" s="83"/>
      <c r="H46" s="83"/>
      <c r="I46" s="83"/>
      <c r="J46" s="83"/>
      <c r="K46" s="116">
        <f>SUM(J47:J48)</f>
        <v>0</v>
      </c>
      <c r="L46" s="110"/>
      <c r="M46" s="117">
        <f>SUM(M47:M48)</f>
        <v>0</v>
      </c>
      <c r="N46" s="316"/>
      <c r="O46" s="199"/>
      <c r="P46" s="199"/>
      <c r="Q46" s="209"/>
      <c r="R46" s="209"/>
      <c r="S46" s="209"/>
      <c r="T46" s="209"/>
      <c r="U46" s="209"/>
      <c r="V46" s="209"/>
    </row>
    <row r="47" spans="1:22" ht="15" customHeight="1">
      <c r="A47" s="1"/>
      <c r="B47" s="93" t="s">
        <v>108</v>
      </c>
      <c r="C47" s="333" t="s">
        <v>302</v>
      </c>
      <c r="D47" s="35"/>
      <c r="E47" s="35"/>
      <c r="F47" s="35"/>
      <c r="G47" s="34" t="s">
        <v>15</v>
      </c>
      <c r="H47" s="35"/>
      <c r="I47" s="35"/>
      <c r="J47" s="121">
        <f t="shared" ref="J47:J48" si="3">SUM(H47*I47)</f>
        <v>0</v>
      </c>
      <c r="K47" s="126"/>
      <c r="L47" s="110"/>
      <c r="M47" s="120"/>
      <c r="N47" s="316"/>
      <c r="O47" s="199"/>
      <c r="P47" s="199"/>
      <c r="Q47" s="120"/>
      <c r="R47" s="120"/>
      <c r="S47" s="120"/>
      <c r="T47" s="120"/>
      <c r="U47" s="120"/>
      <c r="V47" s="120"/>
    </row>
    <row r="48" spans="1:22" ht="15" customHeight="1">
      <c r="A48" s="1"/>
      <c r="B48" s="93" t="s">
        <v>299</v>
      </c>
      <c r="C48" s="345" t="s">
        <v>301</v>
      </c>
      <c r="D48" s="35"/>
      <c r="E48" s="35"/>
      <c r="F48" s="35"/>
      <c r="G48" s="34" t="s">
        <v>15</v>
      </c>
      <c r="H48" s="35"/>
      <c r="I48" s="35"/>
      <c r="J48" s="121">
        <f t="shared" si="3"/>
        <v>0</v>
      </c>
      <c r="K48" s="126"/>
      <c r="L48" s="110"/>
      <c r="M48" s="120"/>
      <c r="N48" s="316"/>
      <c r="O48" s="199"/>
      <c r="P48" s="199"/>
      <c r="Q48" s="120"/>
      <c r="R48" s="120"/>
      <c r="S48" s="120"/>
      <c r="T48" s="120"/>
      <c r="U48" s="120"/>
      <c r="V48" s="120"/>
    </row>
    <row r="49" spans="1:22" ht="15" customHeight="1">
      <c r="A49" s="1"/>
      <c r="B49" s="83" t="s">
        <v>109</v>
      </c>
      <c r="C49" s="85" t="s">
        <v>198</v>
      </c>
      <c r="D49" s="86"/>
      <c r="E49" s="91" t="str">
        <f>+$E$11</f>
        <v>DIMENSIÓN ESPESOR MARCAS Y MODELOS</v>
      </c>
      <c r="F49" s="87"/>
      <c r="G49" s="87"/>
      <c r="H49" s="115"/>
      <c r="I49" s="115"/>
      <c r="J49" s="115"/>
      <c r="K49" s="116">
        <f>SUM(J50:J53)</f>
        <v>0</v>
      </c>
      <c r="L49" s="110"/>
      <c r="M49" s="117">
        <f>SUM(M50:M53)</f>
        <v>0</v>
      </c>
      <c r="N49" s="319"/>
      <c r="O49" s="201"/>
      <c r="P49" s="201"/>
      <c r="Q49" s="209"/>
      <c r="R49" s="196"/>
      <c r="S49" s="196"/>
      <c r="T49" s="196"/>
      <c r="U49" s="196"/>
      <c r="V49" s="210"/>
    </row>
    <row r="50" spans="1:22" ht="15" customHeight="1">
      <c r="A50" s="1"/>
      <c r="B50" s="90" t="s">
        <v>202</v>
      </c>
      <c r="C50" s="332"/>
      <c r="D50" s="35" t="s">
        <v>173</v>
      </c>
      <c r="E50" s="24"/>
      <c r="F50" s="27"/>
      <c r="G50" s="27" t="s">
        <v>15</v>
      </c>
      <c r="H50" s="121"/>
      <c r="I50" s="121"/>
      <c r="J50" s="121">
        <f t="shared" ref="J50:J53" si="4">SUM(H50*I50)</f>
        <v>0</v>
      </c>
      <c r="K50" s="122"/>
      <c r="L50" s="110"/>
      <c r="M50" s="120"/>
      <c r="N50" s="316"/>
      <c r="O50" s="199"/>
      <c r="P50" s="199"/>
      <c r="Q50" s="120"/>
      <c r="R50" s="120"/>
      <c r="S50" s="120"/>
      <c r="T50" s="120"/>
      <c r="U50" s="120"/>
      <c r="V50" s="120"/>
    </row>
    <row r="51" spans="1:22" ht="15" customHeight="1">
      <c r="A51" s="1"/>
      <c r="B51" s="90" t="s">
        <v>203</v>
      </c>
      <c r="C51" s="332"/>
      <c r="D51" s="35" t="s">
        <v>174</v>
      </c>
      <c r="E51" s="55"/>
      <c r="F51" s="55"/>
      <c r="G51" s="27" t="s">
        <v>15</v>
      </c>
      <c r="H51" s="121"/>
      <c r="I51" s="121"/>
      <c r="J51" s="121">
        <f t="shared" si="4"/>
        <v>0</v>
      </c>
      <c r="K51" s="122"/>
      <c r="L51" s="110"/>
      <c r="M51" s="120"/>
      <c r="N51" s="316"/>
      <c r="O51" s="199"/>
      <c r="P51" s="199"/>
      <c r="Q51" s="120"/>
      <c r="R51" s="120"/>
      <c r="S51" s="120"/>
      <c r="T51" s="120"/>
      <c r="U51" s="120"/>
      <c r="V51" s="120"/>
    </row>
    <row r="52" spans="1:22" ht="15" customHeight="1">
      <c r="A52" s="1"/>
      <c r="B52" s="90" t="s">
        <v>240</v>
      </c>
      <c r="C52" s="343"/>
      <c r="D52" s="35" t="s">
        <v>238</v>
      </c>
      <c r="E52" s="55"/>
      <c r="F52" s="55"/>
      <c r="G52" s="27" t="s">
        <v>15</v>
      </c>
      <c r="H52" s="121"/>
      <c r="I52" s="121"/>
      <c r="J52" s="121">
        <f t="shared" si="4"/>
        <v>0</v>
      </c>
      <c r="K52" s="126"/>
      <c r="L52" s="110"/>
      <c r="M52" s="120"/>
      <c r="N52" s="316"/>
      <c r="O52" s="199"/>
      <c r="P52" s="199"/>
      <c r="Q52" s="120"/>
      <c r="R52" s="120"/>
      <c r="S52" s="120"/>
      <c r="T52" s="120"/>
      <c r="U52" s="120"/>
      <c r="V52" s="120"/>
    </row>
    <row r="53" spans="1:22" ht="15" customHeight="1">
      <c r="A53" s="1"/>
      <c r="B53" s="90" t="s">
        <v>241</v>
      </c>
      <c r="C53" s="343"/>
      <c r="D53" s="35" t="s">
        <v>239</v>
      </c>
      <c r="E53" s="55"/>
      <c r="F53" s="55"/>
      <c r="G53" s="32" t="s">
        <v>15</v>
      </c>
      <c r="H53" s="121"/>
      <c r="I53" s="121"/>
      <c r="J53" s="121">
        <f t="shared" si="4"/>
        <v>0</v>
      </c>
      <c r="K53" s="126"/>
      <c r="L53" s="110"/>
      <c r="M53" s="120"/>
      <c r="N53" s="316"/>
      <c r="O53" s="199"/>
      <c r="P53" s="199"/>
      <c r="Q53" s="120"/>
      <c r="R53" s="120"/>
      <c r="S53" s="120"/>
      <c r="T53" s="120"/>
      <c r="U53" s="120"/>
      <c r="V53" s="120"/>
    </row>
    <row r="54" spans="1:22" ht="15" customHeight="1">
      <c r="A54" s="1"/>
      <c r="B54" s="83" t="s">
        <v>111</v>
      </c>
      <c r="C54" s="85" t="s">
        <v>200</v>
      </c>
      <c r="D54" s="86"/>
      <c r="E54" s="86"/>
      <c r="F54" s="87"/>
      <c r="G54" s="87"/>
      <c r="H54" s="115"/>
      <c r="I54" s="115"/>
      <c r="J54" s="115"/>
      <c r="K54" s="116">
        <f>SUM(J55:J56)</f>
        <v>0</v>
      </c>
      <c r="L54" s="110"/>
      <c r="M54" s="117">
        <f>SUM(M55:M56)</f>
        <v>0</v>
      </c>
      <c r="N54" s="319"/>
      <c r="O54" s="201"/>
      <c r="P54" s="201"/>
      <c r="Q54" s="209"/>
      <c r="R54" s="196"/>
      <c r="S54" s="196"/>
      <c r="T54" s="196"/>
      <c r="U54" s="196"/>
      <c r="V54" s="210"/>
    </row>
    <row r="55" spans="1:22" ht="15" customHeight="1">
      <c r="A55" s="1"/>
      <c r="B55" s="90" t="s">
        <v>70</v>
      </c>
      <c r="C55" s="332" t="s">
        <v>17</v>
      </c>
      <c r="D55" s="65" t="s">
        <v>18</v>
      </c>
      <c r="E55" s="39"/>
      <c r="F55" s="64"/>
      <c r="G55" s="60" t="s">
        <v>55</v>
      </c>
      <c r="H55" s="118"/>
      <c r="I55" s="118"/>
      <c r="J55" s="118">
        <f>SUM(H55*I55)</f>
        <v>0</v>
      </c>
      <c r="K55" s="119"/>
      <c r="L55" s="110"/>
      <c r="M55" s="120"/>
      <c r="N55" s="316"/>
      <c r="O55" s="199"/>
      <c r="P55" s="199"/>
      <c r="Q55" s="120"/>
      <c r="R55" s="120"/>
      <c r="S55" s="120"/>
      <c r="T55" s="120"/>
      <c r="U55" s="120"/>
      <c r="V55" s="120"/>
    </row>
    <row r="56" spans="1:22" ht="15" customHeight="1">
      <c r="A56" s="1"/>
      <c r="B56" s="90" t="s">
        <v>184</v>
      </c>
      <c r="C56" s="59" t="s">
        <v>19</v>
      </c>
      <c r="D56" s="63" t="s">
        <v>325</v>
      </c>
      <c r="E56" s="28"/>
      <c r="F56" s="66"/>
      <c r="G56" s="37" t="s">
        <v>55</v>
      </c>
      <c r="H56" s="119"/>
      <c r="I56" s="119"/>
      <c r="J56" s="119">
        <f>SUM(H56*I56)</f>
        <v>0</v>
      </c>
      <c r="K56" s="122"/>
      <c r="L56" s="110"/>
      <c r="M56" s="120"/>
      <c r="N56" s="316"/>
      <c r="O56" s="199"/>
      <c r="P56" s="199"/>
      <c r="Q56" s="120"/>
      <c r="R56" s="120"/>
      <c r="S56" s="120"/>
      <c r="T56" s="120"/>
      <c r="U56" s="120"/>
      <c r="V56" s="120"/>
    </row>
    <row r="57" spans="1:22" ht="15" customHeight="1">
      <c r="A57" s="1"/>
      <c r="B57" s="83" t="s">
        <v>125</v>
      </c>
      <c r="C57" s="348" t="s">
        <v>231</v>
      </c>
      <c r="D57" s="341"/>
      <c r="E57" s="341"/>
      <c r="F57" s="341"/>
      <c r="G57" s="341"/>
      <c r="H57" s="341"/>
      <c r="I57" s="341"/>
      <c r="J57" s="341"/>
      <c r="K57" s="116">
        <f>SUM(J58:J59)</f>
        <v>0</v>
      </c>
      <c r="L57" s="110"/>
      <c r="M57" s="117">
        <f>SUM(M58:M59)</f>
        <v>0</v>
      </c>
      <c r="N57" s="316"/>
      <c r="O57" s="199"/>
      <c r="P57" s="199"/>
      <c r="Q57" s="209"/>
      <c r="R57" s="209"/>
      <c r="S57" s="209"/>
      <c r="T57" s="209"/>
      <c r="U57" s="209"/>
      <c r="V57" s="209"/>
    </row>
    <row r="58" spans="1:22" ht="15" customHeight="1">
      <c r="A58" s="1"/>
      <c r="B58" s="90" t="s">
        <v>219</v>
      </c>
      <c r="C58" s="90"/>
      <c r="D58" s="63" t="s">
        <v>233</v>
      </c>
      <c r="E58" s="63"/>
      <c r="F58" s="63"/>
      <c r="G58" s="34" t="s">
        <v>15</v>
      </c>
      <c r="H58" s="63"/>
      <c r="I58" s="63"/>
      <c r="J58" s="119">
        <f>SUM(H58*I58)</f>
        <v>0</v>
      </c>
      <c r="K58" s="90"/>
      <c r="L58" s="110"/>
      <c r="M58" s="90"/>
      <c r="N58" s="316"/>
      <c r="O58" s="199"/>
      <c r="P58" s="199"/>
      <c r="Q58" s="120"/>
      <c r="R58" s="120"/>
      <c r="S58" s="120"/>
      <c r="T58" s="120"/>
      <c r="U58" s="120"/>
      <c r="V58" s="120"/>
    </row>
    <row r="59" spans="1:22" ht="15" customHeight="1">
      <c r="A59" s="1"/>
      <c r="B59" s="90" t="s">
        <v>273</v>
      </c>
      <c r="C59" s="342"/>
      <c r="D59" s="63" t="s">
        <v>324</v>
      </c>
      <c r="E59" s="63"/>
      <c r="F59" s="63"/>
      <c r="G59" s="34" t="s">
        <v>15</v>
      </c>
      <c r="H59" s="63"/>
      <c r="I59" s="63"/>
      <c r="J59" s="119">
        <f>SUM(H59*I59)</f>
        <v>0</v>
      </c>
      <c r="K59" s="351"/>
      <c r="L59" s="110"/>
      <c r="M59" s="90"/>
      <c r="N59" s="316"/>
      <c r="O59" s="199"/>
      <c r="P59" s="199"/>
      <c r="Q59" s="120"/>
      <c r="R59" s="120"/>
      <c r="S59" s="120"/>
      <c r="T59" s="120"/>
      <c r="U59" s="120"/>
      <c r="V59" s="120"/>
    </row>
    <row r="60" spans="1:22" ht="15" customHeight="1">
      <c r="A60" s="1"/>
      <c r="B60" s="83" t="s">
        <v>126</v>
      </c>
      <c r="C60" s="89" t="s">
        <v>45</v>
      </c>
      <c r="D60" s="86"/>
      <c r="E60" s="91" t="str">
        <f>+$E$11</f>
        <v>DIMENSIÓN ESPESOR MARCAS Y MODELOS</v>
      </c>
      <c r="F60" s="87"/>
      <c r="G60" s="87"/>
      <c r="H60" s="115" t="s">
        <v>205</v>
      </c>
      <c r="I60" s="115"/>
      <c r="J60" s="115"/>
      <c r="K60" s="116">
        <f>SUM(J61:J64)</f>
        <v>0</v>
      </c>
      <c r="L60" s="110"/>
      <c r="M60" s="117">
        <f>SUM(M61:M64)</f>
        <v>0</v>
      </c>
      <c r="N60" s="319"/>
      <c r="O60" s="201"/>
      <c r="P60" s="201"/>
      <c r="Q60" s="209"/>
      <c r="R60" s="196"/>
      <c r="S60" s="196"/>
      <c r="T60" s="196"/>
      <c r="U60" s="196"/>
      <c r="V60" s="210"/>
    </row>
    <row r="61" spans="1:22" ht="15" customHeight="1">
      <c r="A61" s="1"/>
      <c r="B61" s="90" t="s">
        <v>150</v>
      </c>
      <c r="C61" s="332" t="s">
        <v>235</v>
      </c>
      <c r="D61" s="43" t="s">
        <v>300</v>
      </c>
      <c r="E61" s="28"/>
      <c r="F61" s="27"/>
      <c r="G61" s="34" t="s">
        <v>15</v>
      </c>
      <c r="H61" s="121"/>
      <c r="I61" s="121"/>
      <c r="J61" s="121">
        <f>SUM(H61*I61)</f>
        <v>0</v>
      </c>
      <c r="K61" s="122"/>
      <c r="L61" s="110"/>
      <c r="M61" s="120"/>
      <c r="N61" s="316"/>
      <c r="O61" s="199"/>
      <c r="P61" s="199"/>
      <c r="Q61" s="120"/>
      <c r="R61" s="120"/>
      <c r="S61" s="120"/>
      <c r="T61" s="120"/>
      <c r="U61" s="120"/>
      <c r="V61" s="120"/>
    </row>
    <row r="62" spans="1:22" ht="15" customHeight="1">
      <c r="A62" s="1"/>
      <c r="B62" s="90" t="s">
        <v>220</v>
      </c>
      <c r="C62" s="332" t="s">
        <v>189</v>
      </c>
      <c r="D62" s="28" t="s">
        <v>67</v>
      </c>
      <c r="E62" s="28"/>
      <c r="F62" s="27"/>
      <c r="G62" s="32" t="s">
        <v>43</v>
      </c>
      <c r="H62" s="121"/>
      <c r="I62" s="123"/>
      <c r="J62" s="121">
        <f>SUM(H62*I62)</f>
        <v>0</v>
      </c>
      <c r="K62" s="126"/>
      <c r="L62" s="110"/>
      <c r="M62" s="120"/>
      <c r="N62" s="316"/>
      <c r="O62" s="199"/>
      <c r="P62" s="199"/>
      <c r="Q62" s="120"/>
      <c r="R62" s="120"/>
      <c r="S62" s="120"/>
      <c r="T62" s="120"/>
      <c r="U62" s="120"/>
      <c r="V62" s="120"/>
    </row>
    <row r="63" spans="1:22" ht="15" customHeight="1">
      <c r="A63" s="1"/>
      <c r="B63" s="90" t="s">
        <v>225</v>
      </c>
      <c r="C63" s="11"/>
      <c r="D63" s="28" t="s">
        <v>68</v>
      </c>
      <c r="E63" s="28"/>
      <c r="F63" s="27"/>
      <c r="G63" s="32" t="s">
        <v>43</v>
      </c>
      <c r="H63" s="121"/>
      <c r="I63" s="123"/>
      <c r="J63" s="121">
        <f>SUM(H63*I63)</f>
        <v>0</v>
      </c>
      <c r="K63" s="126"/>
      <c r="L63" s="110"/>
      <c r="M63" s="120"/>
      <c r="N63" s="316"/>
      <c r="O63" s="199"/>
      <c r="P63" s="199"/>
      <c r="Q63" s="120"/>
      <c r="R63" s="120"/>
      <c r="S63" s="120"/>
      <c r="T63" s="120"/>
      <c r="U63" s="120"/>
      <c r="V63" s="120"/>
    </row>
    <row r="64" spans="1:22" ht="15" customHeight="1">
      <c r="A64" s="1"/>
      <c r="B64" s="90" t="s">
        <v>274</v>
      </c>
      <c r="C64" s="332" t="s">
        <v>191</v>
      </c>
      <c r="D64" s="28" t="s">
        <v>190</v>
      </c>
      <c r="E64" s="28"/>
      <c r="F64" s="27"/>
      <c r="G64" s="32" t="s">
        <v>43</v>
      </c>
      <c r="H64" s="121"/>
      <c r="I64" s="123"/>
      <c r="J64" s="121">
        <f>SUM(H64*I64)</f>
        <v>0</v>
      </c>
      <c r="K64" s="126"/>
      <c r="L64" s="110"/>
      <c r="M64" s="120"/>
      <c r="N64" s="316"/>
      <c r="O64" s="199"/>
      <c r="P64" s="199"/>
      <c r="Q64" s="120"/>
      <c r="R64" s="120"/>
      <c r="S64" s="120"/>
      <c r="T64" s="120"/>
      <c r="U64" s="120"/>
      <c r="V64" s="120"/>
    </row>
    <row r="65" spans="1:22" ht="15" customHeight="1">
      <c r="A65" s="1"/>
      <c r="B65" s="83" t="s">
        <v>127</v>
      </c>
      <c r="C65" s="341" t="s">
        <v>46</v>
      </c>
      <c r="D65" s="338"/>
      <c r="E65" s="338"/>
      <c r="F65" s="338"/>
      <c r="G65" s="338"/>
      <c r="H65" s="338"/>
      <c r="I65" s="338"/>
      <c r="J65" s="338"/>
      <c r="K65" s="116">
        <f>SUM(J66)</f>
        <v>0</v>
      </c>
      <c r="L65" s="110"/>
      <c r="M65" s="117">
        <f>SUM(M66)</f>
        <v>0</v>
      </c>
      <c r="N65" s="316"/>
      <c r="O65" s="199"/>
      <c r="P65" s="199"/>
      <c r="Q65" s="209"/>
      <c r="R65" s="209"/>
      <c r="S65" s="209"/>
      <c r="T65" s="209"/>
      <c r="U65" s="209"/>
      <c r="V65" s="209"/>
    </row>
    <row r="66" spans="1:22" ht="15" customHeight="1">
      <c r="A66" s="1"/>
      <c r="B66" s="90" t="s">
        <v>128</v>
      </c>
      <c r="C66" s="339"/>
      <c r="D66" s="28" t="s">
        <v>234</v>
      </c>
      <c r="E66" s="28"/>
      <c r="F66" s="27"/>
      <c r="G66" s="32" t="s">
        <v>15</v>
      </c>
      <c r="H66" s="121"/>
      <c r="I66" s="123"/>
      <c r="J66" s="121">
        <f>SUM(H66*I66)</f>
        <v>0</v>
      </c>
      <c r="K66" s="126"/>
      <c r="L66" s="110"/>
      <c r="M66" s="120"/>
      <c r="N66" s="316"/>
      <c r="O66" s="199"/>
      <c r="P66" s="199"/>
      <c r="Q66" s="120"/>
      <c r="R66" s="120"/>
      <c r="S66" s="120"/>
      <c r="T66" s="120"/>
      <c r="U66" s="120"/>
      <c r="V66" s="120"/>
    </row>
    <row r="67" spans="1:22" ht="15" customHeight="1">
      <c r="A67" s="1"/>
      <c r="B67" s="95" t="s">
        <v>129</v>
      </c>
      <c r="C67" s="85" t="s">
        <v>20</v>
      </c>
      <c r="D67" s="86"/>
      <c r="E67" s="91"/>
      <c r="F67" s="87"/>
      <c r="G67" s="87"/>
      <c r="H67" s="115"/>
      <c r="I67" s="115"/>
      <c r="J67" s="115"/>
      <c r="K67" s="116">
        <f>SUM(J68:J72)</f>
        <v>0</v>
      </c>
      <c r="L67" s="110"/>
      <c r="M67" s="117">
        <f>SUM(M68:M72)</f>
        <v>0</v>
      </c>
      <c r="N67" s="319"/>
      <c r="O67" s="201"/>
      <c r="P67" s="201"/>
      <c r="Q67" s="209"/>
      <c r="R67" s="196"/>
      <c r="S67" s="196"/>
      <c r="T67" s="196"/>
      <c r="U67" s="196"/>
      <c r="V67" s="210"/>
    </row>
    <row r="68" spans="1:22" ht="15" customHeight="1">
      <c r="A68" s="1"/>
      <c r="B68" s="90" t="s">
        <v>275</v>
      </c>
      <c r="C68" s="333" t="s">
        <v>72</v>
      </c>
      <c r="D68" s="57"/>
      <c r="E68" s="35"/>
      <c r="F68" s="35"/>
      <c r="G68" s="35"/>
      <c r="H68" s="35"/>
      <c r="I68" s="35"/>
      <c r="J68" s="35"/>
      <c r="K68" s="126"/>
      <c r="L68" s="110"/>
      <c r="M68" s="120"/>
      <c r="N68" s="316"/>
      <c r="O68" s="199"/>
      <c r="P68" s="199"/>
      <c r="Q68" s="120"/>
      <c r="R68" s="120"/>
      <c r="S68" s="120"/>
      <c r="T68" s="120"/>
      <c r="U68" s="120"/>
      <c r="V68" s="120"/>
    </row>
    <row r="69" spans="1:22" ht="15" customHeight="1">
      <c r="A69" s="1"/>
      <c r="B69" s="90" t="s">
        <v>276</v>
      </c>
      <c r="C69" s="332"/>
      <c r="D69" s="92" t="s">
        <v>73</v>
      </c>
      <c r="E69" s="35"/>
      <c r="F69" s="64"/>
      <c r="G69" s="29" t="s">
        <v>15</v>
      </c>
      <c r="H69" s="118"/>
      <c r="I69" s="118"/>
      <c r="J69" s="118">
        <f t="shared" ref="J69:J78" si="5">SUM(H69*I69)</f>
        <v>0</v>
      </c>
      <c r="K69" s="122"/>
      <c r="L69" s="110"/>
      <c r="M69" s="120"/>
      <c r="N69" s="316"/>
      <c r="O69" s="199"/>
      <c r="P69" s="199"/>
      <c r="Q69" s="120"/>
      <c r="R69" s="120"/>
      <c r="S69" s="120"/>
      <c r="T69" s="120"/>
      <c r="U69" s="120"/>
      <c r="V69" s="120"/>
    </row>
    <row r="70" spans="1:22" ht="15" customHeight="1">
      <c r="A70" s="1"/>
      <c r="B70" s="90" t="s">
        <v>277</v>
      </c>
      <c r="C70" s="332"/>
      <c r="D70" s="43" t="s">
        <v>74</v>
      </c>
      <c r="E70" s="35"/>
      <c r="F70" s="62"/>
      <c r="G70" s="27" t="s">
        <v>15</v>
      </c>
      <c r="H70" s="121"/>
      <c r="I70" s="121"/>
      <c r="J70" s="121">
        <f t="shared" si="5"/>
        <v>0</v>
      </c>
      <c r="K70" s="122"/>
      <c r="L70" s="110"/>
      <c r="M70" s="120"/>
      <c r="N70" s="316"/>
      <c r="O70" s="199"/>
      <c r="P70" s="199"/>
      <c r="Q70" s="120"/>
      <c r="R70" s="120"/>
      <c r="S70" s="120"/>
      <c r="T70" s="120"/>
      <c r="U70" s="120"/>
      <c r="V70" s="120"/>
    </row>
    <row r="71" spans="1:22" ht="15" customHeight="1">
      <c r="A71" s="1"/>
      <c r="B71" s="90" t="s">
        <v>278</v>
      </c>
      <c r="C71" s="332"/>
      <c r="D71" s="43" t="s">
        <v>75</v>
      </c>
      <c r="E71" s="35"/>
      <c r="F71" s="62"/>
      <c r="G71" s="34" t="s">
        <v>15</v>
      </c>
      <c r="H71" s="121"/>
      <c r="I71" s="121"/>
      <c r="J71" s="121">
        <f>SUM(H71*I71)</f>
        <v>0</v>
      </c>
      <c r="K71" s="122"/>
      <c r="L71" s="110"/>
      <c r="M71" s="120"/>
      <c r="N71" s="316"/>
      <c r="O71" s="199"/>
      <c r="P71" s="199"/>
      <c r="Q71" s="120"/>
      <c r="R71" s="120"/>
      <c r="S71" s="120"/>
      <c r="T71" s="120"/>
      <c r="U71" s="120"/>
      <c r="V71" s="120"/>
    </row>
    <row r="72" spans="1:22" ht="15" customHeight="1">
      <c r="A72" s="1"/>
      <c r="B72" s="90" t="s">
        <v>279</v>
      </c>
      <c r="C72" s="11"/>
      <c r="D72" s="40" t="s">
        <v>21</v>
      </c>
      <c r="E72" s="35"/>
      <c r="F72" s="62"/>
      <c r="G72" s="27" t="s">
        <v>15</v>
      </c>
      <c r="H72" s="121"/>
      <c r="I72" s="121"/>
      <c r="J72" s="121">
        <f t="shared" si="5"/>
        <v>0</v>
      </c>
      <c r="K72" s="122"/>
      <c r="L72" s="110"/>
      <c r="M72" s="120"/>
      <c r="N72" s="316"/>
      <c r="O72" s="199"/>
      <c r="P72" s="199"/>
      <c r="Q72" s="120"/>
      <c r="R72" s="120"/>
      <c r="S72" s="120"/>
      <c r="T72" s="120"/>
      <c r="U72" s="120"/>
      <c r="V72" s="120"/>
    </row>
    <row r="73" spans="1:22" ht="15" customHeight="1">
      <c r="A73" s="1"/>
      <c r="B73" s="95" t="s">
        <v>130</v>
      </c>
      <c r="C73" s="352" t="s">
        <v>328</v>
      </c>
      <c r="D73" s="95"/>
      <c r="E73" s="95"/>
      <c r="F73" s="95"/>
      <c r="G73" s="95"/>
      <c r="H73" s="95"/>
      <c r="I73" s="95"/>
      <c r="J73" s="95"/>
      <c r="K73" s="116">
        <f>SUM(J74:J78)</f>
        <v>0</v>
      </c>
      <c r="L73" s="110"/>
      <c r="M73" s="117">
        <f>SUM(M74:M78)</f>
        <v>0</v>
      </c>
      <c r="N73" s="316"/>
      <c r="O73" s="199"/>
      <c r="P73" s="199"/>
      <c r="Q73" s="209"/>
      <c r="R73" s="209"/>
      <c r="S73" s="209"/>
      <c r="T73" s="209"/>
      <c r="U73" s="209"/>
      <c r="V73" s="209"/>
    </row>
    <row r="74" spans="1:22" ht="15" customHeight="1">
      <c r="A74" s="1"/>
      <c r="B74" s="90" t="s">
        <v>280</v>
      </c>
      <c r="C74" s="90"/>
      <c r="D74" s="353" t="s">
        <v>329</v>
      </c>
      <c r="E74" s="90"/>
      <c r="F74" s="90"/>
      <c r="G74" s="90" t="s">
        <v>14</v>
      </c>
      <c r="H74" s="90"/>
      <c r="I74" s="90"/>
      <c r="J74" s="121">
        <f t="shared" si="5"/>
        <v>0</v>
      </c>
      <c r="K74" s="90"/>
      <c r="L74" s="110"/>
      <c r="M74" s="120"/>
      <c r="N74" s="316"/>
      <c r="O74" s="199"/>
      <c r="P74" s="199"/>
      <c r="Q74" s="120"/>
      <c r="R74" s="120"/>
      <c r="S74" s="120"/>
      <c r="T74" s="120"/>
      <c r="U74" s="120"/>
      <c r="V74" s="120"/>
    </row>
    <row r="75" spans="1:22" ht="15" customHeight="1">
      <c r="A75" s="1"/>
      <c r="B75" s="90" t="s">
        <v>131</v>
      </c>
      <c r="C75" s="90"/>
      <c r="D75" s="353" t="s">
        <v>330</v>
      </c>
      <c r="E75" s="90"/>
      <c r="F75" s="90"/>
      <c r="G75" s="90" t="s">
        <v>15</v>
      </c>
      <c r="H75" s="90"/>
      <c r="I75" s="90"/>
      <c r="J75" s="121">
        <f t="shared" si="5"/>
        <v>0</v>
      </c>
      <c r="K75" s="90"/>
      <c r="L75" s="110"/>
      <c r="M75" s="120"/>
      <c r="N75" s="316"/>
      <c r="O75" s="199"/>
      <c r="P75" s="199"/>
      <c r="Q75" s="120"/>
      <c r="R75" s="120"/>
      <c r="S75" s="120"/>
      <c r="T75" s="120"/>
      <c r="U75" s="120"/>
      <c r="V75" s="120"/>
    </row>
    <row r="76" spans="1:22" ht="15" customHeight="1">
      <c r="A76" s="1"/>
      <c r="B76" s="90" t="s">
        <v>334</v>
      </c>
      <c r="C76" s="90"/>
      <c r="D76" s="353" t="s">
        <v>331</v>
      </c>
      <c r="E76" s="90"/>
      <c r="F76" s="90"/>
      <c r="G76" s="90" t="s">
        <v>14</v>
      </c>
      <c r="H76" s="90"/>
      <c r="I76" s="90"/>
      <c r="J76" s="121">
        <f t="shared" si="5"/>
        <v>0</v>
      </c>
      <c r="K76" s="90"/>
      <c r="L76" s="110"/>
      <c r="M76" s="120"/>
      <c r="N76" s="316"/>
      <c r="O76" s="199"/>
      <c r="P76" s="199"/>
      <c r="Q76" s="120"/>
      <c r="R76" s="120"/>
      <c r="S76" s="120"/>
      <c r="T76" s="120"/>
      <c r="U76" s="120"/>
      <c r="V76" s="120"/>
    </row>
    <row r="77" spans="1:22" ht="15" customHeight="1">
      <c r="A77" s="1"/>
      <c r="B77" s="90" t="s">
        <v>335</v>
      </c>
      <c r="C77" s="342"/>
      <c r="D77" s="353" t="s">
        <v>332</v>
      </c>
      <c r="E77" s="90"/>
      <c r="F77" s="90"/>
      <c r="G77" s="90" t="s">
        <v>15</v>
      </c>
      <c r="H77" s="90"/>
      <c r="I77" s="90"/>
      <c r="J77" s="121">
        <f t="shared" si="5"/>
        <v>0</v>
      </c>
      <c r="K77" s="351"/>
      <c r="L77" s="110"/>
      <c r="M77" s="120"/>
      <c r="N77" s="316"/>
      <c r="O77" s="199"/>
      <c r="P77" s="199"/>
      <c r="Q77" s="120"/>
      <c r="R77" s="120"/>
      <c r="S77" s="120"/>
      <c r="T77" s="120"/>
      <c r="U77" s="120"/>
      <c r="V77" s="120"/>
    </row>
    <row r="78" spans="1:22" ht="15" customHeight="1">
      <c r="A78" s="1"/>
      <c r="B78" s="90" t="s">
        <v>336</v>
      </c>
      <c r="C78" s="342"/>
      <c r="D78" s="353" t="s">
        <v>333</v>
      </c>
      <c r="E78" s="90"/>
      <c r="F78" s="90"/>
      <c r="G78" s="90" t="s">
        <v>13</v>
      </c>
      <c r="H78" s="90"/>
      <c r="I78" s="90"/>
      <c r="J78" s="121">
        <f t="shared" si="5"/>
        <v>0</v>
      </c>
      <c r="K78" s="90"/>
      <c r="L78" s="110"/>
      <c r="M78" s="120"/>
      <c r="N78" s="316"/>
      <c r="O78" s="199"/>
      <c r="P78" s="199"/>
      <c r="Q78" s="120"/>
      <c r="R78" s="120"/>
      <c r="S78" s="120"/>
      <c r="T78" s="120"/>
      <c r="U78" s="120"/>
      <c r="V78" s="120"/>
    </row>
    <row r="79" spans="1:22" ht="15" customHeight="1">
      <c r="A79" s="1"/>
      <c r="B79" s="83" t="s">
        <v>327</v>
      </c>
      <c r="C79" s="233" t="s">
        <v>123</v>
      </c>
      <c r="D79" s="86"/>
      <c r="E79" s="86"/>
      <c r="F79" s="87"/>
      <c r="G79" s="87"/>
      <c r="H79" s="115"/>
      <c r="I79" s="115"/>
      <c r="J79" s="115"/>
      <c r="K79" s="116">
        <f>SUM(J80:J81)</f>
        <v>0</v>
      </c>
      <c r="L79" s="110"/>
      <c r="M79" s="117">
        <f>SUM(M80:M81)</f>
        <v>0</v>
      </c>
      <c r="N79" s="319"/>
      <c r="O79" s="201"/>
      <c r="P79" s="201"/>
      <c r="Q79" s="209"/>
      <c r="R79" s="196"/>
      <c r="S79" s="196"/>
      <c r="T79" s="196"/>
      <c r="U79" s="196"/>
      <c r="V79" s="210"/>
    </row>
    <row r="80" spans="1:22" ht="15" customHeight="1">
      <c r="A80" s="1"/>
      <c r="B80" s="90" t="s">
        <v>337</v>
      </c>
      <c r="C80" s="332"/>
      <c r="D80" s="67" t="s">
        <v>52</v>
      </c>
      <c r="E80" s="68"/>
      <c r="F80" s="64"/>
      <c r="G80" s="29" t="s">
        <v>11</v>
      </c>
      <c r="H80" s="118"/>
      <c r="I80" s="118"/>
      <c r="J80" s="118">
        <f>SUM(H80*I80)</f>
        <v>0</v>
      </c>
      <c r="K80" s="119"/>
      <c r="L80" s="110"/>
      <c r="M80" s="120"/>
      <c r="N80" s="316"/>
      <c r="O80" s="199"/>
      <c r="P80" s="199"/>
      <c r="Q80" s="120"/>
      <c r="R80" s="120"/>
      <c r="S80" s="120"/>
      <c r="T80" s="120"/>
      <c r="U80" s="120"/>
      <c r="V80" s="120"/>
    </row>
    <row r="81" spans="1:23" ht="15" customHeight="1" thickBot="1">
      <c r="A81" s="1"/>
      <c r="B81" s="90" t="s">
        <v>338</v>
      </c>
      <c r="C81" s="11"/>
      <c r="D81" s="43" t="s">
        <v>53</v>
      </c>
      <c r="E81" s="55"/>
      <c r="F81" s="62"/>
      <c r="G81" s="27" t="s">
        <v>11</v>
      </c>
      <c r="H81" s="121"/>
      <c r="I81" s="121"/>
      <c r="J81" s="121">
        <f>SUM(H81*I81)</f>
        <v>0</v>
      </c>
      <c r="K81" s="122"/>
      <c r="L81" s="110"/>
      <c r="M81" s="120"/>
      <c r="N81" s="316"/>
      <c r="O81" s="199"/>
      <c r="P81" s="199"/>
      <c r="Q81" s="120"/>
      <c r="R81" s="120"/>
      <c r="S81" s="120"/>
      <c r="T81" s="120"/>
      <c r="U81" s="120"/>
      <c r="V81" s="120"/>
    </row>
    <row r="82" spans="1:23" ht="15" customHeight="1" thickBot="1">
      <c r="A82" s="1"/>
      <c r="B82" s="49" t="s">
        <v>6</v>
      </c>
      <c r="C82" s="44" t="s">
        <v>22</v>
      </c>
      <c r="D82" s="45"/>
      <c r="E82" s="45"/>
      <c r="F82" s="46"/>
      <c r="G82" s="45"/>
      <c r="H82" s="128"/>
      <c r="I82" s="128"/>
      <c r="J82" s="128"/>
      <c r="K82" s="129">
        <f>SUM(K17:K81)</f>
        <v>0</v>
      </c>
      <c r="L82" s="110"/>
      <c r="M82" s="130">
        <f>+(M17+M21+M28+M32+M40+M46+M49+M49+M54+M57+M60+M65+M67+M73+M79)</f>
        <v>0</v>
      </c>
      <c r="N82" s="319"/>
      <c r="O82" s="201"/>
      <c r="P82" s="201"/>
      <c r="Q82" s="220"/>
      <c r="R82" s="221"/>
      <c r="S82" s="221"/>
      <c r="T82" s="221"/>
      <c r="U82" s="221"/>
      <c r="V82" s="222"/>
    </row>
    <row r="83" spans="1:23" ht="15" customHeight="1" thickBot="1">
      <c r="A83" s="7"/>
      <c r="B83" s="10"/>
      <c r="C83" s="11"/>
      <c r="D83" s="7"/>
      <c r="E83" s="7"/>
      <c r="F83" s="10"/>
      <c r="G83" s="10"/>
      <c r="H83" s="131"/>
      <c r="I83" s="131"/>
      <c r="J83" s="131"/>
      <c r="K83" s="131"/>
      <c r="L83" s="110"/>
      <c r="N83" s="317"/>
      <c r="O83" s="199"/>
      <c r="P83" s="199"/>
      <c r="Q83" s="197"/>
      <c r="R83" s="197"/>
      <c r="S83" s="197"/>
      <c r="T83" s="197"/>
      <c r="U83" s="197"/>
      <c r="V83" s="197"/>
      <c r="W83" s="22"/>
    </row>
    <row r="84" spans="1:23" ht="15" customHeight="1" thickBot="1">
      <c r="A84" s="1"/>
      <c r="B84" s="74" t="s">
        <v>23</v>
      </c>
      <c r="C84" s="47" t="s">
        <v>24</v>
      </c>
      <c r="D84" s="48"/>
      <c r="E84" s="48"/>
      <c r="F84" s="75"/>
      <c r="G84" s="48"/>
      <c r="H84" s="132"/>
      <c r="I84" s="132"/>
      <c r="J84" s="132"/>
      <c r="K84" s="132"/>
      <c r="L84" s="132"/>
      <c r="M84" s="114"/>
      <c r="N84" s="316"/>
      <c r="O84" s="199"/>
      <c r="P84" s="199"/>
      <c r="Q84" s="204"/>
      <c r="R84" s="205"/>
      <c r="S84" s="205"/>
      <c r="T84" s="205"/>
      <c r="U84" s="205"/>
      <c r="V84" s="114"/>
    </row>
    <row r="85" spans="1:23" ht="15" customHeight="1">
      <c r="A85" s="7"/>
      <c r="B85" s="5"/>
      <c r="C85" s="6"/>
      <c r="D85" s="12"/>
      <c r="E85" s="12"/>
      <c r="F85" s="5"/>
      <c r="G85" s="12"/>
      <c r="H85" s="133"/>
      <c r="I85" s="133"/>
      <c r="J85" s="133"/>
      <c r="K85" s="133"/>
      <c r="N85" s="317"/>
      <c r="O85" s="199"/>
      <c r="P85" s="199"/>
      <c r="Q85" s="197"/>
      <c r="R85" s="197"/>
      <c r="S85" s="197"/>
      <c r="T85" s="197"/>
      <c r="U85" s="197"/>
      <c r="V85" s="197"/>
    </row>
    <row r="86" spans="1:23" ht="15" customHeight="1">
      <c r="A86" s="1"/>
      <c r="B86" s="83" t="s">
        <v>38</v>
      </c>
      <c r="C86" s="101" t="s">
        <v>84</v>
      </c>
      <c r="D86" s="86"/>
      <c r="E86" s="91" t="str">
        <f>+$E$11</f>
        <v>DIMENSIÓN ESPESOR MARCAS Y MODELOS</v>
      </c>
      <c r="F86" s="87"/>
      <c r="G86" s="87"/>
      <c r="H86" s="115"/>
      <c r="I86" s="115"/>
      <c r="J86" s="115"/>
      <c r="K86" s="116">
        <f>SUM(J87:J93)</f>
        <v>0</v>
      </c>
      <c r="L86" s="110"/>
      <c r="M86" s="117">
        <f>SUM(M87:M93)</f>
        <v>0</v>
      </c>
      <c r="N86" s="319"/>
      <c r="O86" s="201"/>
      <c r="P86" s="201"/>
      <c r="Q86" s="206"/>
      <c r="R86" s="207"/>
      <c r="S86" s="207"/>
      <c r="T86" s="207"/>
      <c r="U86" s="207"/>
      <c r="V86" s="208"/>
    </row>
    <row r="87" spans="1:23" ht="15" customHeight="1">
      <c r="A87" s="1"/>
      <c r="B87" s="90" t="s">
        <v>25</v>
      </c>
      <c r="C87" s="333" t="s">
        <v>79</v>
      </c>
      <c r="D87" s="67" t="s">
        <v>77</v>
      </c>
      <c r="E87" s="28"/>
      <c r="F87" s="28"/>
      <c r="G87" s="28"/>
      <c r="H87" s="28"/>
      <c r="I87" s="28"/>
      <c r="J87" s="28"/>
      <c r="K87" s="119"/>
      <c r="L87" s="110"/>
      <c r="M87" s="120"/>
      <c r="N87" s="316"/>
      <c r="O87" s="199"/>
      <c r="P87" s="199"/>
      <c r="Q87" s="120"/>
      <c r="R87" s="120"/>
      <c r="S87" s="120"/>
      <c r="T87" s="120"/>
      <c r="U87" s="120"/>
      <c r="V87" s="120"/>
    </row>
    <row r="88" spans="1:23" ht="15" customHeight="1">
      <c r="A88" s="1"/>
      <c r="B88" s="90" t="s">
        <v>56</v>
      </c>
      <c r="C88" s="333"/>
      <c r="D88" s="38" t="s">
        <v>186</v>
      </c>
      <c r="E88" s="30"/>
      <c r="F88" s="29"/>
      <c r="G88" s="29" t="s">
        <v>14</v>
      </c>
      <c r="H88" s="118"/>
      <c r="I88" s="118"/>
      <c r="J88" s="118">
        <f>SUM(H88*I88)</f>
        <v>0</v>
      </c>
      <c r="K88" s="122"/>
      <c r="L88" s="110"/>
      <c r="M88" s="120"/>
      <c r="N88" s="316"/>
      <c r="O88" s="199"/>
      <c r="P88" s="199"/>
      <c r="Q88" s="120"/>
      <c r="R88" s="120"/>
      <c r="S88" s="120"/>
      <c r="T88" s="120"/>
      <c r="U88" s="120"/>
      <c r="V88" s="120"/>
    </row>
    <row r="89" spans="1:23" ht="15" customHeight="1">
      <c r="A89" s="1"/>
      <c r="B89" s="90" t="s">
        <v>57</v>
      </c>
      <c r="C89" s="333"/>
      <c r="D89" s="38" t="s">
        <v>187</v>
      </c>
      <c r="E89" s="35"/>
      <c r="F89" s="35"/>
      <c r="G89" s="29" t="s">
        <v>14</v>
      </c>
      <c r="H89" s="35"/>
      <c r="I89" s="35"/>
      <c r="J89" s="118">
        <f t="shared" ref="J89:J93" si="6">SUM(H89*I89)</f>
        <v>0</v>
      </c>
      <c r="K89" s="122"/>
      <c r="L89" s="110"/>
      <c r="M89" s="120"/>
      <c r="N89" s="316"/>
      <c r="O89" s="199"/>
      <c r="P89" s="199"/>
      <c r="Q89" s="120"/>
      <c r="R89" s="120"/>
      <c r="S89" s="120"/>
      <c r="T89" s="120"/>
      <c r="U89" s="120"/>
      <c r="V89" s="120"/>
    </row>
    <row r="90" spans="1:23" ht="15" customHeight="1">
      <c r="A90" s="1"/>
      <c r="B90" s="90" t="s">
        <v>26</v>
      </c>
      <c r="C90" s="333" t="s">
        <v>289</v>
      </c>
      <c r="D90" s="346" t="s">
        <v>77</v>
      </c>
      <c r="E90" s="35"/>
      <c r="F90" s="35"/>
      <c r="G90" s="29"/>
      <c r="H90" s="35"/>
      <c r="I90" s="35"/>
      <c r="J90" s="118"/>
      <c r="K90" s="126"/>
      <c r="L90" s="110"/>
      <c r="M90" s="120"/>
      <c r="N90" s="316"/>
      <c r="O90" s="199"/>
      <c r="P90" s="199"/>
      <c r="Q90" s="120"/>
      <c r="R90" s="120"/>
      <c r="S90" s="120"/>
      <c r="T90" s="120"/>
      <c r="U90" s="120"/>
      <c r="V90" s="120"/>
    </row>
    <row r="91" spans="1:23" ht="15" customHeight="1">
      <c r="A91" s="1"/>
      <c r="B91" s="90" t="s">
        <v>290</v>
      </c>
      <c r="C91" s="333"/>
      <c r="D91" s="346" t="s">
        <v>293</v>
      </c>
      <c r="E91" s="35"/>
      <c r="F91" s="35"/>
      <c r="G91" s="29" t="s">
        <v>14</v>
      </c>
      <c r="H91" s="35"/>
      <c r="I91" s="35"/>
      <c r="J91" s="118">
        <f t="shared" si="6"/>
        <v>0</v>
      </c>
      <c r="K91" s="126"/>
      <c r="L91" s="110"/>
      <c r="M91" s="120"/>
      <c r="N91" s="316"/>
      <c r="O91" s="199"/>
      <c r="P91" s="199"/>
      <c r="Q91" s="120"/>
      <c r="R91" s="120"/>
      <c r="S91" s="120"/>
      <c r="T91" s="120"/>
      <c r="U91" s="120"/>
      <c r="V91" s="120"/>
    </row>
    <row r="92" spans="1:23" ht="15" customHeight="1">
      <c r="A92" s="1"/>
      <c r="B92" s="90" t="s">
        <v>291</v>
      </c>
      <c r="C92" s="333"/>
      <c r="D92" s="346" t="s">
        <v>294</v>
      </c>
      <c r="E92" s="35"/>
      <c r="F92" s="35"/>
      <c r="G92" s="29" t="s">
        <v>14</v>
      </c>
      <c r="H92" s="35"/>
      <c r="I92" s="35"/>
      <c r="J92" s="118">
        <f t="shared" si="6"/>
        <v>0</v>
      </c>
      <c r="K92" s="126"/>
      <c r="L92" s="110"/>
      <c r="M92" s="120"/>
      <c r="N92" s="316"/>
      <c r="O92" s="199"/>
      <c r="P92" s="199"/>
      <c r="Q92" s="120"/>
      <c r="R92" s="120"/>
      <c r="S92" s="120"/>
      <c r="T92" s="120"/>
      <c r="U92" s="120"/>
      <c r="V92" s="120"/>
    </row>
    <row r="93" spans="1:23" ht="15" customHeight="1">
      <c r="A93" s="1"/>
      <c r="B93" s="90" t="s">
        <v>292</v>
      </c>
      <c r="C93" s="333"/>
      <c r="D93" s="346" t="s">
        <v>295</v>
      </c>
      <c r="E93" s="35"/>
      <c r="F93" s="35"/>
      <c r="G93" s="29" t="s">
        <v>14</v>
      </c>
      <c r="H93" s="35"/>
      <c r="I93" s="35"/>
      <c r="J93" s="118">
        <f t="shared" si="6"/>
        <v>0</v>
      </c>
      <c r="K93" s="126"/>
      <c r="L93" s="110"/>
      <c r="M93" s="120"/>
      <c r="N93" s="316"/>
      <c r="O93" s="199"/>
      <c r="P93" s="199"/>
      <c r="Q93" s="120"/>
      <c r="R93" s="120"/>
      <c r="S93" s="120"/>
      <c r="T93" s="120"/>
      <c r="U93" s="120"/>
      <c r="V93" s="120"/>
    </row>
    <row r="94" spans="1:23" ht="15" customHeight="1">
      <c r="A94" s="1"/>
      <c r="B94" s="83" t="s">
        <v>39</v>
      </c>
      <c r="C94" s="88" t="s">
        <v>27</v>
      </c>
      <c r="D94" s="88"/>
      <c r="E94" s="91"/>
      <c r="F94" s="87"/>
      <c r="G94" s="87"/>
      <c r="H94" s="115"/>
      <c r="I94" s="115"/>
      <c r="J94" s="115"/>
      <c r="K94" s="116">
        <f>SUM(J95:J151)</f>
        <v>0</v>
      </c>
      <c r="L94" s="110"/>
      <c r="M94" s="117">
        <f>SUM(M95:M125)</f>
        <v>0</v>
      </c>
      <c r="N94" s="319"/>
      <c r="O94" s="201"/>
      <c r="P94" s="201"/>
      <c r="Q94" s="209"/>
      <c r="R94" s="196"/>
      <c r="S94" s="196"/>
      <c r="T94" s="196"/>
      <c r="U94" s="196"/>
      <c r="V94" s="210"/>
    </row>
    <row r="95" spans="1:23" ht="15" customHeight="1">
      <c r="A95" s="7"/>
      <c r="B95" s="261" t="s">
        <v>40</v>
      </c>
      <c r="C95" s="333" t="s">
        <v>346</v>
      </c>
      <c r="D95" s="54"/>
      <c r="E95" s="51"/>
      <c r="F95" s="51"/>
      <c r="G95" s="51"/>
      <c r="H95" s="51"/>
      <c r="I95" s="51"/>
      <c r="J95" s="51"/>
      <c r="K95" s="119"/>
      <c r="L95" s="110"/>
      <c r="M95" s="120"/>
      <c r="N95" s="316"/>
      <c r="O95" s="199"/>
      <c r="P95" s="199"/>
      <c r="Q95" s="120"/>
      <c r="R95" s="120"/>
      <c r="S95" s="120"/>
      <c r="T95" s="120"/>
      <c r="U95" s="120"/>
      <c r="V95" s="120"/>
    </row>
    <row r="96" spans="1:23" ht="15" customHeight="1">
      <c r="A96" s="1"/>
      <c r="B96" s="100" t="s">
        <v>192</v>
      </c>
      <c r="C96" s="333"/>
      <c r="D96" s="28" t="s">
        <v>347</v>
      </c>
      <c r="E96" s="28"/>
      <c r="F96" s="27"/>
      <c r="G96" s="27" t="s">
        <v>55</v>
      </c>
      <c r="H96" s="121"/>
      <c r="I96" s="121"/>
      <c r="J96" s="121">
        <f t="shared" ref="J96:J99" si="7">SUM(H96*I96)</f>
        <v>0</v>
      </c>
      <c r="K96" s="122"/>
      <c r="L96" s="110"/>
      <c r="M96" s="120"/>
      <c r="N96" s="316"/>
      <c r="O96" s="199"/>
      <c r="P96" s="199"/>
      <c r="Q96" s="120"/>
      <c r="R96" s="120"/>
      <c r="S96" s="120"/>
      <c r="T96" s="120"/>
      <c r="U96" s="120"/>
      <c r="V96" s="120"/>
    </row>
    <row r="97" spans="1:22" ht="15" customHeight="1">
      <c r="A97" s="1"/>
      <c r="B97" s="100" t="s">
        <v>58</v>
      </c>
      <c r="C97" s="333"/>
      <c r="D97" s="28" t="s">
        <v>348</v>
      </c>
      <c r="E97" s="28"/>
      <c r="F97" s="27"/>
      <c r="G97" s="27" t="s">
        <v>76</v>
      </c>
      <c r="H97" s="121"/>
      <c r="I97" s="121"/>
      <c r="J97" s="121">
        <f t="shared" si="7"/>
        <v>0</v>
      </c>
      <c r="K97" s="122"/>
      <c r="L97" s="110"/>
      <c r="M97" s="120"/>
      <c r="N97" s="316"/>
      <c r="O97" s="199"/>
      <c r="P97" s="199"/>
      <c r="Q97" s="120"/>
      <c r="R97" s="120"/>
      <c r="S97" s="120"/>
      <c r="T97" s="120"/>
      <c r="U97" s="120"/>
      <c r="V97" s="120"/>
    </row>
    <row r="98" spans="1:22" ht="15" customHeight="1">
      <c r="A98" s="1"/>
      <c r="B98" s="100" t="s">
        <v>209</v>
      </c>
      <c r="C98" s="333"/>
      <c r="D98" s="50" t="s">
        <v>349</v>
      </c>
      <c r="E98" s="50"/>
      <c r="F98" s="27"/>
      <c r="G98" s="27" t="s">
        <v>76</v>
      </c>
      <c r="H98" s="121"/>
      <c r="I98" s="121"/>
      <c r="J98" s="121">
        <f t="shared" si="7"/>
        <v>0</v>
      </c>
      <c r="K98" s="122"/>
      <c r="L98" s="110"/>
      <c r="M98" s="120"/>
      <c r="N98" s="316"/>
      <c r="O98" s="199"/>
      <c r="P98" s="199"/>
      <c r="Q98" s="120"/>
      <c r="R98" s="120"/>
      <c r="S98" s="120"/>
      <c r="T98" s="120"/>
      <c r="U98" s="120"/>
      <c r="V98" s="120"/>
    </row>
    <row r="99" spans="1:22" ht="15" customHeight="1">
      <c r="A99" s="1"/>
      <c r="B99" s="100" t="s">
        <v>210</v>
      </c>
      <c r="C99" s="333"/>
      <c r="D99" s="50" t="s">
        <v>350</v>
      </c>
      <c r="E99" s="50"/>
      <c r="F99" s="27"/>
      <c r="G99" s="34" t="s">
        <v>76</v>
      </c>
      <c r="H99" s="121"/>
      <c r="I99" s="121"/>
      <c r="J99" s="121">
        <f t="shared" si="7"/>
        <v>0</v>
      </c>
      <c r="K99" s="122"/>
      <c r="L99" s="110"/>
      <c r="M99" s="120"/>
      <c r="N99" s="316"/>
      <c r="O99" s="199"/>
      <c r="P99" s="199"/>
      <c r="Q99" s="120"/>
      <c r="R99" s="120"/>
      <c r="S99" s="120"/>
      <c r="T99" s="120"/>
      <c r="U99" s="120"/>
      <c r="V99" s="120"/>
    </row>
    <row r="100" spans="1:22" ht="15" customHeight="1">
      <c r="A100" s="1"/>
      <c r="B100" s="100" t="s">
        <v>59</v>
      </c>
      <c r="C100" s="333"/>
      <c r="D100" s="51" t="s">
        <v>351</v>
      </c>
      <c r="E100" s="51"/>
      <c r="F100" s="27"/>
      <c r="G100" s="34" t="s">
        <v>76</v>
      </c>
      <c r="H100" s="121"/>
      <c r="I100" s="121"/>
      <c r="J100" s="121">
        <f t="shared" ref="J100:J102" si="8">SUM(H100*I100)</f>
        <v>0</v>
      </c>
      <c r="K100" s="122"/>
      <c r="L100" s="110"/>
      <c r="M100" s="120"/>
      <c r="N100" s="316"/>
      <c r="O100" s="199"/>
      <c r="P100" s="199"/>
      <c r="Q100" s="120"/>
      <c r="R100" s="120"/>
      <c r="S100" s="120"/>
      <c r="T100" s="120"/>
      <c r="U100" s="120"/>
      <c r="V100" s="120"/>
    </row>
    <row r="101" spans="1:22" ht="15" customHeight="1">
      <c r="A101" s="1"/>
      <c r="B101" s="100" t="s">
        <v>60</v>
      </c>
      <c r="C101" s="333"/>
      <c r="D101" s="334" t="s">
        <v>352</v>
      </c>
      <c r="E101" s="51"/>
      <c r="F101" s="27"/>
      <c r="G101" s="34" t="s">
        <v>76</v>
      </c>
      <c r="H101" s="121"/>
      <c r="I101" s="121"/>
      <c r="J101" s="121">
        <f t="shared" si="8"/>
        <v>0</v>
      </c>
      <c r="K101" s="122"/>
      <c r="L101" s="110"/>
      <c r="M101" s="120"/>
      <c r="N101" s="316"/>
      <c r="O101" s="199"/>
      <c r="P101" s="199"/>
      <c r="Q101" s="120"/>
      <c r="R101" s="120"/>
      <c r="S101" s="120"/>
      <c r="T101" s="120"/>
      <c r="U101" s="120"/>
      <c r="V101" s="120"/>
    </row>
    <row r="102" spans="1:22" ht="15" customHeight="1">
      <c r="A102" s="1"/>
      <c r="B102" s="100" t="s">
        <v>211</v>
      </c>
      <c r="C102" s="332"/>
      <c r="D102" s="334" t="s">
        <v>353</v>
      </c>
      <c r="E102" s="51"/>
      <c r="F102" s="27"/>
      <c r="G102" s="34" t="s">
        <v>76</v>
      </c>
      <c r="H102" s="121"/>
      <c r="I102" s="121"/>
      <c r="J102" s="121">
        <f t="shared" si="8"/>
        <v>0</v>
      </c>
      <c r="K102" s="122"/>
      <c r="L102" s="110"/>
      <c r="M102" s="120"/>
      <c r="N102" s="316"/>
      <c r="O102" s="199"/>
      <c r="P102" s="199"/>
      <c r="Q102" s="120"/>
      <c r="R102" s="120"/>
      <c r="S102" s="120"/>
      <c r="T102" s="120"/>
      <c r="U102" s="120"/>
      <c r="V102" s="120"/>
    </row>
    <row r="103" spans="1:22" ht="15" customHeight="1">
      <c r="A103" s="1"/>
      <c r="B103" s="100" t="s">
        <v>212</v>
      </c>
      <c r="C103" s="9"/>
      <c r="D103" s="334" t="s">
        <v>354</v>
      </c>
      <c r="E103" s="51"/>
      <c r="F103" s="27"/>
      <c r="G103" s="34" t="s">
        <v>76</v>
      </c>
      <c r="H103" s="121"/>
      <c r="I103" s="121"/>
      <c r="J103" s="121">
        <f>SUM(H103*I103)</f>
        <v>0</v>
      </c>
      <c r="K103" s="122"/>
      <c r="L103" s="110"/>
      <c r="M103" s="120"/>
      <c r="N103" s="316"/>
      <c r="O103" s="199"/>
      <c r="P103" s="199"/>
      <c r="Q103" s="120"/>
      <c r="R103" s="120"/>
      <c r="S103" s="120"/>
      <c r="T103" s="120"/>
      <c r="U103" s="120"/>
      <c r="V103" s="120"/>
    </row>
    <row r="104" spans="1:22" ht="15" customHeight="1">
      <c r="A104" s="1"/>
      <c r="B104" s="90" t="s">
        <v>95</v>
      </c>
      <c r="C104" s="333" t="s">
        <v>355</v>
      </c>
      <c r="D104" s="52"/>
      <c r="E104" s="51"/>
      <c r="F104" s="51"/>
      <c r="G104" s="51"/>
      <c r="H104" s="51"/>
      <c r="I104" s="51"/>
      <c r="J104" s="51"/>
      <c r="K104" s="122"/>
      <c r="L104" s="110"/>
      <c r="M104" s="120"/>
      <c r="N104" s="316"/>
      <c r="O104" s="199"/>
      <c r="P104" s="199"/>
      <c r="Q104" s="120"/>
      <c r="R104" s="120"/>
      <c r="S104" s="120"/>
      <c r="T104" s="120"/>
      <c r="U104" s="120"/>
      <c r="V104" s="120"/>
    </row>
    <row r="105" spans="1:22" ht="15" customHeight="1">
      <c r="A105" s="1"/>
      <c r="B105" s="90" t="s">
        <v>362</v>
      </c>
      <c r="C105" s="333"/>
      <c r="D105" s="28" t="s">
        <v>356</v>
      </c>
      <c r="E105" s="28"/>
      <c r="F105" s="27"/>
      <c r="G105" s="27" t="s">
        <v>14</v>
      </c>
      <c r="H105" s="121"/>
      <c r="I105" s="121"/>
      <c r="J105" s="121">
        <f>SUM(H105*I105)</f>
        <v>0</v>
      </c>
      <c r="K105" s="122"/>
      <c r="L105" s="110"/>
      <c r="M105" s="120"/>
      <c r="N105" s="316"/>
      <c r="O105" s="199"/>
      <c r="P105" s="199"/>
      <c r="Q105" s="120"/>
      <c r="R105" s="120"/>
      <c r="S105" s="120"/>
      <c r="T105" s="120"/>
      <c r="U105" s="120"/>
      <c r="V105" s="120"/>
    </row>
    <row r="106" spans="1:22" ht="15" customHeight="1">
      <c r="A106" s="1"/>
      <c r="B106" s="90" t="s">
        <v>363</v>
      </c>
      <c r="C106" s="333"/>
      <c r="D106" s="28" t="s">
        <v>357</v>
      </c>
      <c r="E106" s="28"/>
      <c r="F106" s="27"/>
      <c r="G106" s="27" t="s">
        <v>14</v>
      </c>
      <c r="H106" s="121"/>
      <c r="I106" s="121"/>
      <c r="J106" s="121">
        <f>SUM(H106*I106)</f>
        <v>0</v>
      </c>
      <c r="K106" s="122"/>
      <c r="L106" s="110"/>
      <c r="M106" s="120"/>
      <c r="N106" s="316"/>
      <c r="O106" s="199"/>
      <c r="P106" s="199"/>
      <c r="Q106" s="120"/>
      <c r="R106" s="120"/>
      <c r="S106" s="120"/>
      <c r="T106" s="120"/>
      <c r="U106" s="120"/>
      <c r="V106" s="120"/>
    </row>
    <row r="107" spans="1:22" ht="15" customHeight="1">
      <c r="A107" s="1"/>
      <c r="B107" s="90" t="s">
        <v>96</v>
      </c>
      <c r="C107" s="333" t="s">
        <v>358</v>
      </c>
      <c r="D107" s="28"/>
      <c r="E107" s="28"/>
      <c r="F107" s="27"/>
      <c r="G107" s="27"/>
      <c r="H107" s="121"/>
      <c r="I107" s="121"/>
      <c r="J107" s="121"/>
      <c r="K107" s="122"/>
      <c r="L107" s="110"/>
      <c r="M107" s="120"/>
      <c r="N107" s="316"/>
      <c r="O107" s="199"/>
      <c r="P107" s="199"/>
      <c r="Q107" s="120"/>
      <c r="R107" s="120"/>
      <c r="S107" s="120"/>
      <c r="T107" s="120"/>
      <c r="U107" s="120"/>
      <c r="V107" s="120"/>
    </row>
    <row r="108" spans="1:22" ht="15" customHeight="1">
      <c r="A108" s="1"/>
      <c r="B108" s="90" t="s">
        <v>368</v>
      </c>
      <c r="C108" s="333"/>
      <c r="D108" s="28" t="s">
        <v>359</v>
      </c>
      <c r="E108" s="28"/>
      <c r="F108" s="27"/>
      <c r="G108" s="27" t="s">
        <v>14</v>
      </c>
      <c r="H108" s="121"/>
      <c r="I108" s="121"/>
      <c r="J108" s="121">
        <f t="shared" ref="J108:J111" si="9">SUM(H108*I108)</f>
        <v>0</v>
      </c>
      <c r="K108" s="122"/>
      <c r="L108" s="110"/>
      <c r="M108" s="120"/>
      <c r="N108" s="316"/>
      <c r="O108" s="199"/>
      <c r="P108" s="199"/>
      <c r="Q108" s="120"/>
      <c r="R108" s="120"/>
      <c r="S108" s="120"/>
      <c r="T108" s="120"/>
      <c r="U108" s="120"/>
      <c r="V108" s="120"/>
    </row>
    <row r="109" spans="1:22" ht="15" customHeight="1">
      <c r="A109" s="1"/>
      <c r="B109" s="90" t="s">
        <v>369</v>
      </c>
      <c r="C109" s="333"/>
      <c r="D109" s="28" t="s">
        <v>360</v>
      </c>
      <c r="E109" s="28"/>
      <c r="F109" s="27"/>
      <c r="G109" s="27" t="s">
        <v>14</v>
      </c>
      <c r="H109" s="121"/>
      <c r="I109" s="121"/>
      <c r="J109" s="121">
        <f t="shared" si="9"/>
        <v>0</v>
      </c>
      <c r="K109" s="122"/>
      <c r="L109" s="110"/>
      <c r="M109" s="120"/>
      <c r="N109" s="316"/>
      <c r="O109" s="199"/>
      <c r="P109" s="199"/>
      <c r="Q109" s="120"/>
      <c r="R109" s="120"/>
      <c r="S109" s="120"/>
      <c r="T109" s="120"/>
      <c r="U109" s="120"/>
      <c r="V109" s="120"/>
    </row>
    <row r="110" spans="1:22" ht="15" customHeight="1">
      <c r="A110" s="1"/>
      <c r="B110" s="90" t="s">
        <v>370</v>
      </c>
      <c r="C110" s="333"/>
      <c r="D110" s="28" t="s">
        <v>361</v>
      </c>
      <c r="E110" s="28"/>
      <c r="F110" s="27"/>
      <c r="G110" s="27" t="s">
        <v>14</v>
      </c>
      <c r="H110" s="121"/>
      <c r="I110" s="121"/>
      <c r="J110" s="121">
        <f t="shared" si="9"/>
        <v>0</v>
      </c>
      <c r="K110" s="122"/>
      <c r="L110" s="110"/>
      <c r="M110" s="120"/>
      <c r="N110" s="316"/>
      <c r="O110" s="199"/>
      <c r="P110" s="199"/>
      <c r="Q110" s="120"/>
      <c r="R110" s="120"/>
      <c r="S110" s="120"/>
      <c r="T110" s="120"/>
      <c r="U110" s="120"/>
      <c r="V110" s="120"/>
    </row>
    <row r="111" spans="1:22" ht="15" customHeight="1">
      <c r="A111" s="1"/>
      <c r="B111" s="90" t="s">
        <v>371</v>
      </c>
      <c r="C111" s="333"/>
      <c r="D111" s="28" t="s">
        <v>364</v>
      </c>
      <c r="E111" s="28"/>
      <c r="F111" s="27"/>
      <c r="G111" s="27" t="s">
        <v>14</v>
      </c>
      <c r="H111" s="121"/>
      <c r="I111" s="121"/>
      <c r="J111" s="121">
        <f t="shared" si="9"/>
        <v>0</v>
      </c>
      <c r="K111" s="122"/>
      <c r="L111" s="110"/>
      <c r="M111" s="120"/>
      <c r="N111" s="316"/>
      <c r="O111" s="199"/>
      <c r="P111" s="199"/>
      <c r="Q111" s="120"/>
      <c r="R111" s="120"/>
      <c r="S111" s="120"/>
      <c r="T111" s="120"/>
      <c r="U111" s="120"/>
      <c r="V111" s="120"/>
    </row>
    <row r="112" spans="1:22" ht="15" customHeight="1">
      <c r="A112" s="1"/>
      <c r="B112" s="90" t="s">
        <v>372</v>
      </c>
      <c r="C112" s="333"/>
      <c r="D112" s="28" t="s">
        <v>365</v>
      </c>
      <c r="E112" s="28"/>
      <c r="F112" s="27"/>
      <c r="G112" s="34" t="s">
        <v>14</v>
      </c>
      <c r="H112" s="121"/>
      <c r="I112" s="121"/>
      <c r="J112" s="121">
        <f t="shared" ref="J112:J114" si="10">SUM(H112*I112)</f>
        <v>0</v>
      </c>
      <c r="K112" s="122"/>
      <c r="L112" s="110"/>
      <c r="M112" s="120"/>
      <c r="N112" s="316"/>
      <c r="O112" s="199"/>
      <c r="P112" s="199"/>
      <c r="Q112" s="120"/>
      <c r="R112" s="120"/>
      <c r="S112" s="120"/>
      <c r="T112" s="120"/>
      <c r="U112" s="120"/>
      <c r="V112" s="120"/>
    </row>
    <row r="113" spans="1:22" ht="15" customHeight="1">
      <c r="A113" s="1"/>
      <c r="B113" s="90" t="s">
        <v>373</v>
      </c>
      <c r="C113" s="333"/>
      <c r="D113" s="28" t="s">
        <v>366</v>
      </c>
      <c r="E113" s="28"/>
      <c r="F113" s="27"/>
      <c r="G113" s="34" t="s">
        <v>14</v>
      </c>
      <c r="H113" s="121"/>
      <c r="I113" s="121"/>
      <c r="J113" s="121">
        <f t="shared" si="10"/>
        <v>0</v>
      </c>
      <c r="K113" s="122"/>
      <c r="L113" s="110"/>
      <c r="M113" s="120"/>
      <c r="N113" s="316"/>
      <c r="O113" s="199"/>
      <c r="P113" s="199"/>
      <c r="Q113" s="120"/>
      <c r="R113" s="120"/>
      <c r="S113" s="120"/>
      <c r="T113" s="120"/>
      <c r="U113" s="120"/>
      <c r="V113" s="120"/>
    </row>
    <row r="114" spans="1:22" ht="15" customHeight="1">
      <c r="A114" s="1"/>
      <c r="B114" s="90" t="s">
        <v>374</v>
      </c>
      <c r="C114" s="333"/>
      <c r="D114" s="28" t="s">
        <v>367</v>
      </c>
      <c r="E114" s="28"/>
      <c r="F114" s="27"/>
      <c r="G114" s="34" t="s">
        <v>14</v>
      </c>
      <c r="H114" s="121"/>
      <c r="I114" s="121"/>
      <c r="J114" s="121">
        <f t="shared" si="10"/>
        <v>0</v>
      </c>
      <c r="K114" s="122"/>
      <c r="L114" s="110"/>
      <c r="M114" s="120"/>
      <c r="N114" s="316"/>
      <c r="O114" s="199"/>
      <c r="P114" s="199"/>
      <c r="Q114" s="120"/>
      <c r="R114" s="120"/>
      <c r="S114" s="120"/>
      <c r="T114" s="120"/>
      <c r="U114" s="120"/>
      <c r="V114" s="120"/>
    </row>
    <row r="115" spans="1:22" ht="15" customHeight="1">
      <c r="A115" s="1"/>
      <c r="B115" s="90" t="s">
        <v>306</v>
      </c>
      <c r="C115" s="333" t="s">
        <v>375</v>
      </c>
      <c r="D115" s="52"/>
      <c r="E115" s="51"/>
      <c r="F115" s="51"/>
      <c r="G115" s="51"/>
      <c r="H115" s="51"/>
      <c r="I115" s="51"/>
      <c r="J115" s="51"/>
      <c r="K115" s="122"/>
      <c r="L115" s="110"/>
      <c r="M115" s="120"/>
      <c r="N115" s="316"/>
      <c r="O115" s="199"/>
      <c r="P115" s="199"/>
      <c r="Q115" s="120"/>
      <c r="R115" s="120"/>
      <c r="S115" s="120"/>
      <c r="T115" s="120"/>
      <c r="U115" s="120"/>
      <c r="V115" s="120"/>
    </row>
    <row r="116" spans="1:22" ht="15" customHeight="1">
      <c r="A116" s="1"/>
      <c r="B116" s="90" t="s">
        <v>380</v>
      </c>
      <c r="C116" s="333"/>
      <c r="D116" s="28" t="s">
        <v>376</v>
      </c>
      <c r="E116" s="28"/>
      <c r="F116" s="27"/>
      <c r="G116" s="34" t="s">
        <v>76</v>
      </c>
      <c r="H116" s="121"/>
      <c r="I116" s="121"/>
      <c r="J116" s="121">
        <f t="shared" ref="J116:J151" si="11">SUM(H116*I116)</f>
        <v>0</v>
      </c>
      <c r="K116" s="122"/>
      <c r="L116" s="110"/>
      <c r="M116" s="120"/>
      <c r="N116" s="316"/>
      <c r="O116" s="199"/>
      <c r="P116" s="199"/>
      <c r="Q116" s="120"/>
      <c r="R116" s="120"/>
      <c r="S116" s="120"/>
      <c r="T116" s="120"/>
      <c r="U116" s="120"/>
      <c r="V116" s="120"/>
    </row>
    <row r="117" spans="1:22" ht="15" customHeight="1">
      <c r="A117" s="1"/>
      <c r="B117" s="90" t="s">
        <v>380</v>
      </c>
      <c r="C117" s="333"/>
      <c r="D117" s="35" t="s">
        <v>377</v>
      </c>
      <c r="E117" s="35"/>
      <c r="F117" s="27"/>
      <c r="G117" s="34" t="s">
        <v>76</v>
      </c>
      <c r="H117" s="121"/>
      <c r="I117" s="121"/>
      <c r="J117" s="121">
        <f t="shared" si="11"/>
        <v>0</v>
      </c>
      <c r="K117" s="122"/>
      <c r="L117" s="110"/>
      <c r="M117" s="120"/>
      <c r="N117" s="316"/>
      <c r="O117" s="199"/>
      <c r="P117" s="199"/>
      <c r="Q117" s="120"/>
      <c r="R117" s="120"/>
      <c r="S117" s="120"/>
      <c r="T117" s="120"/>
      <c r="U117" s="120"/>
      <c r="V117" s="120"/>
    </row>
    <row r="118" spans="1:22" ht="15" customHeight="1">
      <c r="A118" s="1"/>
      <c r="B118" s="90" t="s">
        <v>380</v>
      </c>
      <c r="C118" s="333"/>
      <c r="D118" s="35" t="s">
        <v>378</v>
      </c>
      <c r="E118" s="35"/>
      <c r="F118" s="27"/>
      <c r="G118" s="34" t="s">
        <v>76</v>
      </c>
      <c r="H118" s="121"/>
      <c r="I118" s="121"/>
      <c r="J118" s="121">
        <f t="shared" si="11"/>
        <v>0</v>
      </c>
      <c r="K118" s="122"/>
      <c r="L118" s="110"/>
      <c r="M118" s="120"/>
      <c r="N118" s="316"/>
      <c r="O118" s="199"/>
      <c r="P118" s="199"/>
      <c r="Q118" s="120"/>
      <c r="R118" s="120"/>
      <c r="S118" s="120"/>
      <c r="T118" s="120"/>
      <c r="U118" s="120"/>
      <c r="V118" s="120"/>
    </row>
    <row r="119" spans="1:22" ht="15" customHeight="1">
      <c r="A119" s="1"/>
      <c r="B119" s="90" t="s">
        <v>380</v>
      </c>
      <c r="C119" s="333"/>
      <c r="D119" s="336" t="s">
        <v>379</v>
      </c>
      <c r="E119" s="35"/>
      <c r="F119" s="27"/>
      <c r="G119" s="34" t="s">
        <v>76</v>
      </c>
      <c r="H119" s="121"/>
      <c r="I119" s="121"/>
      <c r="J119" s="121">
        <f t="shared" si="11"/>
        <v>0</v>
      </c>
      <c r="K119" s="122"/>
      <c r="L119" s="110"/>
      <c r="M119" s="120"/>
      <c r="N119" s="316"/>
      <c r="O119" s="199"/>
      <c r="P119" s="199"/>
      <c r="Q119" s="120"/>
      <c r="R119" s="120"/>
      <c r="S119" s="120"/>
      <c r="T119" s="120"/>
      <c r="U119" s="120"/>
      <c r="V119" s="120"/>
    </row>
    <row r="120" spans="1:22" ht="15" customHeight="1">
      <c r="A120" s="1"/>
      <c r="B120" s="90" t="s">
        <v>97</v>
      </c>
      <c r="C120" s="333" t="s">
        <v>381</v>
      </c>
      <c r="D120" s="35"/>
      <c r="E120" s="35"/>
      <c r="F120" s="27"/>
      <c r="G120" s="34"/>
      <c r="H120" s="121"/>
      <c r="I120" s="121"/>
      <c r="J120" s="121"/>
      <c r="K120" s="122"/>
      <c r="L120" s="110"/>
      <c r="M120" s="120"/>
      <c r="N120" s="316"/>
      <c r="O120" s="199"/>
      <c r="P120" s="199"/>
      <c r="Q120" s="120"/>
      <c r="R120" s="120"/>
      <c r="S120" s="120"/>
      <c r="T120" s="120"/>
      <c r="U120" s="120"/>
      <c r="V120" s="120"/>
    </row>
    <row r="121" spans="1:22" ht="15" customHeight="1">
      <c r="A121" s="1"/>
      <c r="B121" s="90" t="s">
        <v>193</v>
      </c>
      <c r="C121" s="333"/>
      <c r="D121" s="35" t="s">
        <v>385</v>
      </c>
      <c r="E121" s="35"/>
      <c r="F121" s="27"/>
      <c r="G121" s="34" t="s">
        <v>55</v>
      </c>
      <c r="H121" s="121"/>
      <c r="I121" s="121"/>
      <c r="J121" s="121">
        <f t="shared" si="11"/>
        <v>0</v>
      </c>
      <c r="K121" s="122"/>
      <c r="L121" s="110"/>
      <c r="M121" s="120"/>
      <c r="N121" s="316"/>
      <c r="O121" s="199"/>
      <c r="P121" s="199"/>
      <c r="Q121" s="120"/>
      <c r="R121" s="120"/>
      <c r="S121" s="120"/>
      <c r="T121" s="120"/>
      <c r="U121" s="120"/>
      <c r="V121" s="120"/>
    </row>
    <row r="122" spans="1:22" ht="15" customHeight="1">
      <c r="A122" s="1"/>
      <c r="B122" s="90" t="s">
        <v>213</v>
      </c>
      <c r="C122" s="333"/>
      <c r="D122" s="359" t="s">
        <v>386</v>
      </c>
      <c r="E122" s="51"/>
      <c r="F122" s="51"/>
      <c r="G122" s="34" t="s">
        <v>55</v>
      </c>
      <c r="H122" s="51"/>
      <c r="I122" s="51"/>
      <c r="J122" s="121">
        <f t="shared" si="11"/>
        <v>0</v>
      </c>
      <c r="K122" s="122"/>
      <c r="L122" s="110"/>
      <c r="M122" s="120"/>
      <c r="N122" s="316"/>
      <c r="O122" s="199"/>
      <c r="P122" s="199"/>
      <c r="Q122" s="120"/>
      <c r="R122" s="120"/>
      <c r="S122" s="120"/>
      <c r="T122" s="120"/>
      <c r="U122" s="120"/>
      <c r="V122" s="120"/>
    </row>
    <row r="123" spans="1:22" ht="15" customHeight="1">
      <c r="A123" s="1"/>
      <c r="B123" s="90" t="s">
        <v>214</v>
      </c>
      <c r="C123" s="333"/>
      <c r="D123" s="43" t="s">
        <v>384</v>
      </c>
      <c r="E123" s="28"/>
      <c r="F123" s="62"/>
      <c r="G123" s="34" t="s">
        <v>14</v>
      </c>
      <c r="H123" s="121"/>
      <c r="I123" s="121"/>
      <c r="J123" s="121">
        <f t="shared" si="11"/>
        <v>0</v>
      </c>
      <c r="K123" s="122"/>
      <c r="L123" s="110"/>
      <c r="M123" s="120"/>
      <c r="N123" s="316"/>
      <c r="O123" s="199"/>
      <c r="P123" s="199"/>
      <c r="Q123" s="120"/>
      <c r="R123" s="120"/>
      <c r="S123" s="120"/>
      <c r="T123" s="120"/>
      <c r="U123" s="120"/>
      <c r="V123" s="120"/>
    </row>
    <row r="124" spans="1:22" ht="15" customHeight="1">
      <c r="A124" s="1"/>
      <c r="B124" s="90" t="s">
        <v>215</v>
      </c>
      <c r="C124" s="333"/>
      <c r="D124" s="43" t="s">
        <v>387</v>
      </c>
      <c r="E124" s="28"/>
      <c r="F124" s="62"/>
      <c r="G124" s="34" t="s">
        <v>14</v>
      </c>
      <c r="H124" s="121"/>
      <c r="I124" s="121"/>
      <c r="J124" s="121">
        <f t="shared" si="11"/>
        <v>0</v>
      </c>
      <c r="K124" s="122"/>
      <c r="L124" s="110"/>
      <c r="M124" s="120"/>
      <c r="N124" s="316"/>
      <c r="O124" s="199"/>
      <c r="P124" s="199"/>
      <c r="Q124" s="120"/>
      <c r="R124" s="120"/>
      <c r="S124" s="120"/>
      <c r="T124" s="120"/>
      <c r="U124" s="120"/>
      <c r="V124" s="120"/>
    </row>
    <row r="125" spans="1:22" ht="15" customHeight="1">
      <c r="A125" s="1"/>
      <c r="B125" s="90" t="s">
        <v>194</v>
      </c>
      <c r="C125" s="333"/>
      <c r="D125" s="43" t="s">
        <v>388</v>
      </c>
      <c r="E125" s="35"/>
      <c r="F125" s="62"/>
      <c r="G125" s="34" t="s">
        <v>14</v>
      </c>
      <c r="H125" s="121"/>
      <c r="I125" s="121"/>
      <c r="J125" s="121">
        <f t="shared" si="11"/>
        <v>0</v>
      </c>
      <c r="K125" s="122"/>
      <c r="L125" s="110"/>
      <c r="M125" s="120"/>
      <c r="N125" s="316"/>
      <c r="O125" s="199"/>
      <c r="P125" s="199"/>
      <c r="Q125" s="120"/>
      <c r="R125" s="120"/>
      <c r="S125" s="120"/>
      <c r="T125" s="120"/>
      <c r="U125" s="120"/>
      <c r="V125" s="120"/>
    </row>
    <row r="126" spans="1:22" ht="15" customHeight="1">
      <c r="A126" s="1"/>
      <c r="B126" s="90" t="s">
        <v>340</v>
      </c>
      <c r="C126" s="333" t="s">
        <v>389</v>
      </c>
      <c r="D126" s="360"/>
      <c r="E126" s="28"/>
      <c r="F126" s="32"/>
      <c r="G126" s="34"/>
      <c r="H126" s="121"/>
      <c r="I126" s="121"/>
      <c r="J126" s="121"/>
      <c r="K126" s="126"/>
      <c r="L126" s="110"/>
      <c r="M126" s="120"/>
      <c r="N126" s="316"/>
      <c r="O126" s="199"/>
      <c r="P126" s="199"/>
      <c r="Q126" s="120"/>
      <c r="R126" s="120"/>
      <c r="S126" s="120"/>
      <c r="T126" s="120"/>
      <c r="U126" s="120"/>
      <c r="V126" s="120"/>
    </row>
    <row r="127" spans="1:22" ht="15" customHeight="1">
      <c r="A127" s="1"/>
      <c r="B127" s="90" t="s">
        <v>216</v>
      </c>
      <c r="C127" s="333"/>
      <c r="D127" s="360" t="s">
        <v>382</v>
      </c>
      <c r="E127" s="28"/>
      <c r="F127" s="32"/>
      <c r="G127" s="34" t="s">
        <v>14</v>
      </c>
      <c r="H127" s="121"/>
      <c r="I127" s="121"/>
      <c r="J127" s="121">
        <f t="shared" si="11"/>
        <v>0</v>
      </c>
      <c r="K127" s="126"/>
      <c r="L127" s="110"/>
      <c r="M127" s="120"/>
      <c r="N127" s="316"/>
      <c r="O127" s="199"/>
      <c r="P127" s="199"/>
      <c r="Q127" s="120"/>
      <c r="R127" s="120"/>
      <c r="S127" s="120"/>
      <c r="T127" s="120"/>
      <c r="U127" s="120"/>
      <c r="V127" s="120"/>
    </row>
    <row r="128" spans="1:22" ht="15" customHeight="1">
      <c r="A128" s="1"/>
      <c r="B128" s="90" t="s">
        <v>217</v>
      </c>
      <c r="C128" s="333"/>
      <c r="D128" s="360" t="s">
        <v>390</v>
      </c>
      <c r="E128" s="28"/>
      <c r="F128" s="32"/>
      <c r="G128" s="34" t="s">
        <v>14</v>
      </c>
      <c r="H128" s="121"/>
      <c r="I128" s="121"/>
      <c r="J128" s="121">
        <f t="shared" si="11"/>
        <v>0</v>
      </c>
      <c r="K128" s="126"/>
      <c r="L128" s="110"/>
      <c r="M128" s="120"/>
      <c r="N128" s="316"/>
      <c r="O128" s="199"/>
      <c r="P128" s="199"/>
      <c r="Q128" s="120"/>
      <c r="R128" s="120"/>
      <c r="S128" s="120"/>
      <c r="T128" s="120"/>
      <c r="U128" s="120"/>
      <c r="V128" s="120"/>
    </row>
    <row r="129" spans="1:22" ht="15" customHeight="1">
      <c r="A129" s="1"/>
      <c r="B129" s="90" t="s">
        <v>218</v>
      </c>
      <c r="C129" s="333"/>
      <c r="D129" s="360" t="s">
        <v>383</v>
      </c>
      <c r="E129" s="28"/>
      <c r="F129" s="32"/>
      <c r="G129" s="34" t="s">
        <v>14</v>
      </c>
      <c r="H129" s="121"/>
      <c r="I129" s="121"/>
      <c r="J129" s="121">
        <f t="shared" si="11"/>
        <v>0</v>
      </c>
      <c r="K129" s="126"/>
      <c r="L129" s="110"/>
      <c r="M129" s="120"/>
      <c r="N129" s="316"/>
      <c r="O129" s="199"/>
      <c r="P129" s="199"/>
      <c r="Q129" s="120"/>
      <c r="R129" s="120"/>
      <c r="S129" s="120"/>
      <c r="T129" s="120"/>
      <c r="U129" s="120"/>
      <c r="V129" s="120"/>
    </row>
    <row r="130" spans="1:22" ht="15" customHeight="1">
      <c r="A130" s="1"/>
      <c r="B130" s="90" t="s">
        <v>391</v>
      </c>
      <c r="C130" s="333"/>
      <c r="D130" s="360" t="s">
        <v>394</v>
      </c>
      <c r="E130" s="28"/>
      <c r="F130" s="32"/>
      <c r="G130" s="34" t="s">
        <v>14</v>
      </c>
      <c r="H130" s="121"/>
      <c r="I130" s="121"/>
      <c r="J130" s="121">
        <f t="shared" si="11"/>
        <v>0</v>
      </c>
      <c r="K130" s="126"/>
      <c r="L130" s="110"/>
      <c r="M130" s="120"/>
      <c r="N130" s="316"/>
      <c r="O130" s="199"/>
      <c r="P130" s="199"/>
      <c r="Q130" s="120"/>
      <c r="R130" s="120"/>
      <c r="S130" s="120"/>
      <c r="T130" s="120"/>
      <c r="U130" s="120"/>
      <c r="V130" s="120"/>
    </row>
    <row r="131" spans="1:22" ht="15" customHeight="1">
      <c r="A131" s="1"/>
      <c r="B131" s="90" t="s">
        <v>392</v>
      </c>
      <c r="C131" s="333"/>
      <c r="D131" s="360" t="s">
        <v>384</v>
      </c>
      <c r="E131" s="35" t="s">
        <v>205</v>
      </c>
      <c r="F131" s="32"/>
      <c r="G131" s="34" t="s">
        <v>14</v>
      </c>
      <c r="H131" s="121"/>
      <c r="I131" s="121"/>
      <c r="J131" s="121">
        <f t="shared" si="11"/>
        <v>0</v>
      </c>
      <c r="K131" s="126"/>
      <c r="L131" s="110"/>
      <c r="M131" s="120"/>
      <c r="N131" s="316"/>
      <c r="O131" s="199"/>
      <c r="P131" s="199"/>
      <c r="Q131" s="120"/>
      <c r="R131" s="120"/>
      <c r="S131" s="120"/>
      <c r="T131" s="120"/>
      <c r="U131" s="120"/>
      <c r="V131" s="120"/>
    </row>
    <row r="132" spans="1:22" ht="15" customHeight="1">
      <c r="A132" s="1"/>
      <c r="B132" s="90" t="s">
        <v>393</v>
      </c>
      <c r="C132" s="333"/>
      <c r="D132" s="35" t="s">
        <v>367</v>
      </c>
      <c r="E132" s="28"/>
      <c r="F132" s="28"/>
      <c r="G132" s="34" t="s">
        <v>14</v>
      </c>
      <c r="H132" s="28"/>
      <c r="I132" s="28"/>
      <c r="J132" s="121">
        <f t="shared" si="11"/>
        <v>0</v>
      </c>
      <c r="K132" s="126"/>
      <c r="L132" s="110"/>
      <c r="M132" s="120"/>
      <c r="N132" s="316"/>
      <c r="O132" s="199"/>
      <c r="P132" s="199"/>
      <c r="Q132" s="120"/>
      <c r="R132" s="120"/>
      <c r="S132" s="120"/>
      <c r="T132" s="120"/>
      <c r="U132" s="120"/>
      <c r="V132" s="120"/>
    </row>
    <row r="133" spans="1:22" ht="15" customHeight="1">
      <c r="A133" s="1"/>
      <c r="B133" s="90" t="s">
        <v>396</v>
      </c>
      <c r="C133" s="361" t="s">
        <v>395</v>
      </c>
      <c r="D133" s="35"/>
      <c r="E133" s="41"/>
      <c r="F133" s="28"/>
      <c r="G133" s="34"/>
      <c r="H133" s="28"/>
      <c r="I133" s="28"/>
      <c r="J133" s="121"/>
      <c r="K133" s="126"/>
      <c r="L133" s="110"/>
      <c r="M133" s="120"/>
      <c r="N133" s="316"/>
      <c r="O133" s="199"/>
      <c r="P133" s="199"/>
      <c r="Q133" s="120"/>
      <c r="R133" s="120"/>
      <c r="S133" s="120"/>
      <c r="T133" s="120"/>
      <c r="U133" s="120"/>
      <c r="V133" s="120"/>
    </row>
    <row r="134" spans="1:22" ht="15" customHeight="1">
      <c r="A134" s="1"/>
      <c r="B134" s="90" t="s">
        <v>400</v>
      </c>
      <c r="C134" s="361"/>
      <c r="D134" s="35" t="s">
        <v>397</v>
      </c>
      <c r="E134" s="41"/>
      <c r="F134" s="28"/>
      <c r="G134" s="34" t="s">
        <v>14</v>
      </c>
      <c r="H134" s="28"/>
      <c r="I134" s="28"/>
      <c r="J134" s="121">
        <f t="shared" si="11"/>
        <v>0</v>
      </c>
      <c r="K134" s="126"/>
      <c r="L134" s="110"/>
      <c r="M134" s="120"/>
      <c r="N134" s="316"/>
      <c r="O134" s="199"/>
      <c r="P134" s="199"/>
      <c r="Q134" s="120"/>
      <c r="R134" s="120"/>
      <c r="S134" s="120"/>
      <c r="T134" s="120"/>
      <c r="U134" s="120"/>
      <c r="V134" s="120"/>
    </row>
    <row r="135" spans="1:22" ht="15" customHeight="1">
      <c r="A135" s="1"/>
      <c r="B135" s="90" t="s">
        <v>401</v>
      </c>
      <c r="C135" s="361"/>
      <c r="D135" s="35" t="s">
        <v>398</v>
      </c>
      <c r="E135" s="41"/>
      <c r="F135" s="28"/>
      <c r="G135" s="34" t="s">
        <v>14</v>
      </c>
      <c r="H135" s="28"/>
      <c r="I135" s="28"/>
      <c r="J135" s="121">
        <f t="shared" si="11"/>
        <v>0</v>
      </c>
      <c r="K135" s="126"/>
      <c r="L135" s="110"/>
      <c r="M135" s="120"/>
      <c r="N135" s="316"/>
      <c r="O135" s="199"/>
      <c r="P135" s="199"/>
      <c r="Q135" s="120"/>
      <c r="R135" s="120"/>
      <c r="S135" s="120"/>
      <c r="T135" s="120"/>
      <c r="U135" s="120"/>
      <c r="V135" s="120"/>
    </row>
    <row r="136" spans="1:22" ht="15" customHeight="1">
      <c r="A136" s="1"/>
      <c r="B136" s="90" t="s">
        <v>402</v>
      </c>
      <c r="C136" s="361"/>
      <c r="D136" s="35" t="s">
        <v>399</v>
      </c>
      <c r="E136" s="41"/>
      <c r="F136" s="28"/>
      <c r="G136" s="34" t="s">
        <v>14</v>
      </c>
      <c r="H136" s="28"/>
      <c r="I136" s="28"/>
      <c r="J136" s="121">
        <f t="shared" si="11"/>
        <v>0</v>
      </c>
      <c r="K136" s="126"/>
      <c r="L136" s="110"/>
      <c r="M136" s="120"/>
      <c r="N136" s="316"/>
      <c r="O136" s="199"/>
      <c r="P136" s="199"/>
      <c r="Q136" s="120"/>
      <c r="R136" s="120"/>
      <c r="S136" s="120"/>
      <c r="T136" s="120"/>
      <c r="U136" s="120"/>
      <c r="V136" s="120"/>
    </row>
    <row r="137" spans="1:22" ht="15" customHeight="1">
      <c r="A137" s="1"/>
      <c r="B137" s="90" t="s">
        <v>405</v>
      </c>
      <c r="C137" s="361" t="s">
        <v>403</v>
      </c>
      <c r="D137" s="35"/>
      <c r="E137" s="41"/>
      <c r="F137" s="28"/>
      <c r="G137" s="34"/>
      <c r="H137" s="28"/>
      <c r="I137" s="28"/>
      <c r="J137" s="28"/>
      <c r="K137" s="126"/>
      <c r="L137" s="110"/>
      <c r="M137" s="120"/>
      <c r="N137" s="316"/>
      <c r="O137" s="199"/>
      <c r="P137" s="199"/>
      <c r="Q137" s="120"/>
      <c r="R137" s="120"/>
      <c r="S137" s="120"/>
      <c r="T137" s="120"/>
      <c r="U137" s="120"/>
      <c r="V137" s="120"/>
    </row>
    <row r="138" spans="1:22" ht="15" customHeight="1">
      <c r="A138" s="1"/>
      <c r="B138" s="90" t="s">
        <v>406</v>
      </c>
      <c r="C138" s="361"/>
      <c r="D138" s="35" t="s">
        <v>404</v>
      </c>
      <c r="E138" s="41"/>
      <c r="F138" s="28"/>
      <c r="G138" s="34" t="s">
        <v>14</v>
      </c>
      <c r="H138" s="28"/>
      <c r="I138" s="28"/>
      <c r="J138" s="121">
        <f t="shared" si="11"/>
        <v>0</v>
      </c>
      <c r="K138" s="126"/>
      <c r="L138" s="110"/>
      <c r="M138" s="120"/>
      <c r="N138" s="316"/>
      <c r="O138" s="199"/>
      <c r="P138" s="199"/>
      <c r="Q138" s="120"/>
      <c r="R138" s="120"/>
      <c r="S138" s="120"/>
      <c r="T138" s="120"/>
      <c r="U138" s="120"/>
      <c r="V138" s="120"/>
    </row>
    <row r="139" spans="1:22" ht="15" customHeight="1">
      <c r="A139" s="1"/>
      <c r="B139" s="90" t="s">
        <v>407</v>
      </c>
      <c r="C139" s="361"/>
      <c r="D139" s="35" t="s">
        <v>412</v>
      </c>
      <c r="E139" s="28"/>
      <c r="F139" s="28"/>
      <c r="G139" s="34" t="s">
        <v>14</v>
      </c>
      <c r="H139" s="28"/>
      <c r="I139" s="28"/>
      <c r="J139" s="121">
        <f t="shared" si="11"/>
        <v>0</v>
      </c>
      <c r="K139" s="126"/>
      <c r="L139" s="110"/>
      <c r="M139" s="120"/>
      <c r="N139" s="316"/>
      <c r="O139" s="199"/>
      <c r="P139" s="199"/>
      <c r="Q139" s="120"/>
      <c r="R139" s="120"/>
      <c r="S139" s="120"/>
      <c r="T139" s="120"/>
      <c r="U139" s="120"/>
      <c r="V139" s="120"/>
    </row>
    <row r="140" spans="1:22" ht="15" customHeight="1">
      <c r="A140" s="1"/>
      <c r="B140" s="90" t="s">
        <v>408</v>
      </c>
      <c r="C140" s="361"/>
      <c r="D140" s="35" t="s">
        <v>410</v>
      </c>
      <c r="E140" s="28"/>
      <c r="F140" s="28"/>
      <c r="G140" s="34" t="s">
        <v>14</v>
      </c>
      <c r="H140" s="28"/>
      <c r="I140" s="28"/>
      <c r="J140" s="121">
        <f t="shared" si="11"/>
        <v>0</v>
      </c>
      <c r="K140" s="126"/>
      <c r="L140" s="110"/>
      <c r="M140" s="120"/>
      <c r="N140" s="316"/>
      <c r="O140" s="199"/>
      <c r="P140" s="199"/>
      <c r="Q140" s="120"/>
      <c r="R140" s="120"/>
      <c r="S140" s="120"/>
      <c r="T140" s="120"/>
      <c r="U140" s="120"/>
      <c r="V140" s="120"/>
    </row>
    <row r="141" spans="1:22" ht="15" customHeight="1">
      <c r="A141" s="1"/>
      <c r="B141" s="90" t="s">
        <v>409</v>
      </c>
      <c r="C141" s="361"/>
      <c r="D141" s="35" t="s">
        <v>411</v>
      </c>
      <c r="E141" s="28"/>
      <c r="F141" s="28"/>
      <c r="G141" s="34" t="s">
        <v>14</v>
      </c>
      <c r="H141" s="28"/>
      <c r="I141" s="28"/>
      <c r="J141" s="121">
        <f t="shared" si="11"/>
        <v>0</v>
      </c>
      <c r="K141" s="126"/>
      <c r="L141" s="110"/>
      <c r="M141" s="120"/>
      <c r="N141" s="316"/>
      <c r="O141" s="199"/>
      <c r="P141" s="199"/>
      <c r="Q141" s="120"/>
      <c r="R141" s="120"/>
      <c r="S141" s="120"/>
      <c r="T141" s="120"/>
      <c r="U141" s="120"/>
      <c r="V141" s="120"/>
    </row>
    <row r="142" spans="1:22" ht="15" customHeight="1">
      <c r="A142" s="1"/>
      <c r="B142" s="90" t="s">
        <v>413</v>
      </c>
      <c r="C142" s="361" t="s">
        <v>414</v>
      </c>
      <c r="D142" s="35"/>
      <c r="E142" s="28"/>
      <c r="F142" s="28"/>
      <c r="G142" s="61"/>
      <c r="H142" s="28"/>
      <c r="I142" s="28"/>
      <c r="J142" s="123"/>
      <c r="K142" s="126"/>
      <c r="L142" s="110"/>
      <c r="M142" s="120"/>
      <c r="N142" s="316"/>
      <c r="O142" s="199"/>
      <c r="P142" s="199"/>
      <c r="Q142" s="120"/>
      <c r="R142" s="120"/>
      <c r="S142" s="120"/>
      <c r="T142" s="120"/>
      <c r="U142" s="120"/>
      <c r="V142" s="120"/>
    </row>
    <row r="143" spans="1:22" ht="15" customHeight="1">
      <c r="A143" s="1"/>
      <c r="B143" s="90" t="s">
        <v>417</v>
      </c>
      <c r="C143" s="361"/>
      <c r="D143" s="35" t="s">
        <v>415</v>
      </c>
      <c r="E143" s="28"/>
      <c r="F143" s="28"/>
      <c r="G143" s="61" t="s">
        <v>14</v>
      </c>
      <c r="H143" s="28"/>
      <c r="I143" s="28"/>
      <c r="J143" s="121">
        <f t="shared" si="11"/>
        <v>0</v>
      </c>
      <c r="K143" s="126"/>
      <c r="L143" s="110"/>
      <c r="M143" s="120"/>
      <c r="N143" s="316"/>
      <c r="O143" s="199"/>
      <c r="P143" s="199"/>
      <c r="Q143" s="120"/>
      <c r="R143" s="120"/>
      <c r="S143" s="120"/>
      <c r="T143" s="120"/>
      <c r="U143" s="120"/>
      <c r="V143" s="120"/>
    </row>
    <row r="144" spans="1:22" ht="15" customHeight="1">
      <c r="A144" s="1"/>
      <c r="B144" s="90" t="s">
        <v>418</v>
      </c>
      <c r="C144" s="361" t="s">
        <v>28</v>
      </c>
      <c r="D144" s="360"/>
      <c r="E144" s="28"/>
      <c r="F144" s="28"/>
      <c r="G144" s="61"/>
      <c r="H144" s="28"/>
      <c r="I144" s="28"/>
      <c r="J144" s="123"/>
      <c r="K144" s="126"/>
      <c r="L144" s="110"/>
      <c r="M144" s="120"/>
      <c r="N144" s="316"/>
      <c r="O144" s="199"/>
      <c r="P144" s="199"/>
      <c r="Q144" s="120"/>
      <c r="R144" s="120"/>
      <c r="S144" s="120"/>
      <c r="T144" s="120"/>
      <c r="U144" s="120"/>
      <c r="V144" s="120"/>
    </row>
    <row r="145" spans="1:22" ht="15" customHeight="1">
      <c r="A145" s="1"/>
      <c r="B145" s="90" t="s">
        <v>421</v>
      </c>
      <c r="C145" s="361"/>
      <c r="D145" s="35" t="s">
        <v>419</v>
      </c>
      <c r="E145" s="28"/>
      <c r="F145" s="28"/>
      <c r="G145" s="61" t="s">
        <v>14</v>
      </c>
      <c r="H145" s="28"/>
      <c r="I145" s="28"/>
      <c r="J145" s="121">
        <f t="shared" si="11"/>
        <v>0</v>
      </c>
      <c r="K145" s="126"/>
      <c r="L145" s="110"/>
      <c r="M145" s="120"/>
      <c r="N145" s="316"/>
      <c r="O145" s="199"/>
      <c r="P145" s="199"/>
      <c r="Q145" s="120"/>
      <c r="R145" s="120"/>
      <c r="S145" s="120"/>
      <c r="T145" s="120"/>
      <c r="U145" s="120"/>
      <c r="V145" s="120"/>
    </row>
    <row r="146" spans="1:22" ht="15" customHeight="1">
      <c r="A146" s="1"/>
      <c r="B146" s="90" t="s">
        <v>422</v>
      </c>
      <c r="C146" s="361"/>
      <c r="D146" s="35" t="s">
        <v>420</v>
      </c>
      <c r="E146" s="28"/>
      <c r="F146" s="28"/>
      <c r="G146" s="61" t="s">
        <v>14</v>
      </c>
      <c r="H146" s="28"/>
      <c r="I146" s="28"/>
      <c r="J146" s="121">
        <f t="shared" si="11"/>
        <v>0</v>
      </c>
      <c r="K146" s="126"/>
      <c r="L146" s="110"/>
      <c r="M146" s="120"/>
      <c r="N146" s="316"/>
      <c r="O146" s="199"/>
      <c r="P146" s="199"/>
      <c r="Q146" s="120"/>
      <c r="R146" s="120"/>
      <c r="S146" s="120"/>
      <c r="T146" s="120"/>
      <c r="U146" s="120"/>
      <c r="V146" s="120"/>
    </row>
    <row r="147" spans="1:22" ht="15" customHeight="1">
      <c r="A147" s="1"/>
      <c r="B147" s="90" t="s">
        <v>423</v>
      </c>
      <c r="C147" s="361"/>
      <c r="D147" s="35" t="s">
        <v>426</v>
      </c>
      <c r="E147" s="28"/>
      <c r="F147" s="28"/>
      <c r="G147" s="61" t="s">
        <v>14</v>
      </c>
      <c r="H147" s="28"/>
      <c r="I147" s="28"/>
      <c r="J147" s="121">
        <f t="shared" si="11"/>
        <v>0</v>
      </c>
      <c r="K147" s="126"/>
      <c r="L147" s="110"/>
      <c r="M147" s="120"/>
      <c r="N147" s="316"/>
      <c r="O147" s="199"/>
      <c r="P147" s="199"/>
      <c r="Q147" s="120"/>
      <c r="R147" s="120"/>
      <c r="S147" s="120"/>
      <c r="T147" s="120"/>
      <c r="U147" s="120"/>
      <c r="V147" s="120"/>
    </row>
    <row r="148" spans="1:22" ht="15" customHeight="1">
      <c r="A148" s="1"/>
      <c r="B148" s="90" t="s">
        <v>424</v>
      </c>
      <c r="C148" s="361"/>
      <c r="D148" s="35" t="s">
        <v>427</v>
      </c>
      <c r="E148" s="28"/>
      <c r="F148" s="28"/>
      <c r="G148" s="61" t="s">
        <v>14</v>
      </c>
      <c r="H148" s="28"/>
      <c r="I148" s="28"/>
      <c r="J148" s="121">
        <f t="shared" si="11"/>
        <v>0</v>
      </c>
      <c r="K148" s="126"/>
      <c r="L148" s="110"/>
      <c r="M148" s="120"/>
      <c r="N148" s="316"/>
      <c r="O148" s="199"/>
      <c r="P148" s="199"/>
      <c r="Q148" s="120"/>
      <c r="R148" s="120"/>
      <c r="S148" s="120"/>
      <c r="T148" s="120"/>
      <c r="U148" s="120"/>
      <c r="V148" s="120"/>
    </row>
    <row r="149" spans="1:22" ht="15" customHeight="1">
      <c r="A149" s="1"/>
      <c r="B149" s="90" t="s">
        <v>425</v>
      </c>
      <c r="C149" s="361"/>
      <c r="D149" s="35" t="s">
        <v>61</v>
      </c>
      <c r="E149" s="28"/>
      <c r="F149" s="28"/>
      <c r="G149" s="61" t="s">
        <v>14</v>
      </c>
      <c r="H149" s="28"/>
      <c r="I149" s="28"/>
      <c r="J149" s="121">
        <f t="shared" si="11"/>
        <v>0</v>
      </c>
      <c r="K149" s="126"/>
      <c r="L149" s="110"/>
      <c r="M149" s="120"/>
      <c r="N149" s="316"/>
      <c r="O149" s="199"/>
      <c r="P149" s="199"/>
      <c r="Q149" s="120"/>
      <c r="R149" s="120"/>
      <c r="S149" s="120"/>
      <c r="T149" s="120"/>
      <c r="U149" s="120"/>
      <c r="V149" s="120"/>
    </row>
    <row r="150" spans="1:22" ht="15" customHeight="1">
      <c r="A150" s="1"/>
      <c r="B150" s="90" t="s">
        <v>430</v>
      </c>
      <c r="C150" s="361"/>
      <c r="D150" s="35" t="s">
        <v>428</v>
      </c>
      <c r="E150" s="28"/>
      <c r="F150" s="28"/>
      <c r="G150" s="61" t="s">
        <v>14</v>
      </c>
      <c r="H150" s="28"/>
      <c r="I150" s="28"/>
      <c r="J150" s="121">
        <f t="shared" si="11"/>
        <v>0</v>
      </c>
      <c r="K150" s="126"/>
      <c r="L150" s="110"/>
      <c r="M150" s="120"/>
      <c r="N150" s="316"/>
      <c r="O150" s="199"/>
      <c r="P150" s="199"/>
      <c r="Q150" s="120"/>
      <c r="R150" s="120"/>
      <c r="S150" s="120"/>
      <c r="T150" s="120"/>
      <c r="U150" s="120"/>
      <c r="V150" s="120"/>
    </row>
    <row r="151" spans="1:22" ht="15" customHeight="1">
      <c r="A151" s="1"/>
      <c r="B151" s="90" t="s">
        <v>431</v>
      </c>
      <c r="C151" s="361"/>
      <c r="D151" s="35" t="s">
        <v>429</v>
      </c>
      <c r="E151" s="28"/>
      <c r="F151" s="28"/>
      <c r="G151" s="61" t="s">
        <v>14</v>
      </c>
      <c r="H151" s="28"/>
      <c r="I151" s="28"/>
      <c r="J151" s="121">
        <f t="shared" si="11"/>
        <v>0</v>
      </c>
      <c r="K151" s="126"/>
      <c r="L151" s="110"/>
      <c r="M151" s="120"/>
      <c r="N151" s="316"/>
      <c r="O151" s="199"/>
      <c r="P151" s="199"/>
      <c r="Q151" s="120"/>
      <c r="R151" s="120"/>
      <c r="S151" s="120"/>
      <c r="T151" s="120"/>
      <c r="U151" s="120"/>
      <c r="V151" s="120"/>
    </row>
    <row r="152" spans="1:22" ht="15" customHeight="1">
      <c r="A152" s="1"/>
      <c r="B152" s="83" t="s">
        <v>98</v>
      </c>
      <c r="C152" s="362" t="s">
        <v>29</v>
      </c>
      <c r="D152" s="363"/>
      <c r="E152" s="354"/>
      <c r="F152" s="87"/>
      <c r="G152" s="87"/>
      <c r="H152" s="115"/>
      <c r="I152" s="115"/>
      <c r="J152" s="115"/>
      <c r="K152" s="116">
        <f>SUM(J153:J156)</f>
        <v>0</v>
      </c>
      <c r="L152" s="110"/>
      <c r="M152" s="117">
        <f>SUM(M153:M156)</f>
        <v>0</v>
      </c>
      <c r="N152" s="319"/>
      <c r="O152" s="201"/>
      <c r="P152" s="201"/>
      <c r="Q152" s="209"/>
      <c r="R152" s="196"/>
      <c r="S152" s="196"/>
      <c r="T152" s="196"/>
      <c r="U152" s="196"/>
      <c r="V152" s="210"/>
    </row>
    <row r="153" spans="1:22" ht="15" customHeight="1">
      <c r="A153" s="1"/>
      <c r="B153" s="90" t="s">
        <v>99</v>
      </c>
      <c r="C153" s="42"/>
      <c r="D153" s="35" t="s">
        <v>436</v>
      </c>
      <c r="E153" s="35"/>
      <c r="F153" s="27"/>
      <c r="G153" s="34" t="s">
        <v>76</v>
      </c>
      <c r="H153" s="121"/>
      <c r="I153" s="121"/>
      <c r="J153" s="121">
        <f>SUM(H153*I153)</f>
        <v>0</v>
      </c>
      <c r="K153" s="126"/>
      <c r="L153" s="110"/>
      <c r="M153" s="120"/>
      <c r="N153" s="316"/>
      <c r="O153" s="199"/>
      <c r="P153" s="199"/>
      <c r="Q153" s="120"/>
      <c r="R153" s="120"/>
      <c r="S153" s="120"/>
      <c r="T153" s="120"/>
      <c r="U153" s="120"/>
      <c r="V153" s="120"/>
    </row>
    <row r="154" spans="1:22" ht="15" customHeight="1">
      <c r="A154" s="1"/>
      <c r="B154" s="90" t="s">
        <v>100</v>
      </c>
      <c r="C154" s="42"/>
      <c r="D154" s="35" t="s">
        <v>441</v>
      </c>
      <c r="E154" s="35"/>
      <c r="F154" s="27"/>
      <c r="G154" s="34" t="s">
        <v>76</v>
      </c>
      <c r="H154" s="121"/>
      <c r="I154" s="121"/>
      <c r="J154" s="121">
        <f t="shared" ref="J154:J156" si="12">SUM(H154*I154)</f>
        <v>0</v>
      </c>
      <c r="K154" s="126"/>
      <c r="L154" s="110"/>
      <c r="M154" s="120"/>
      <c r="N154" s="316"/>
      <c r="O154" s="199"/>
      <c r="P154" s="199"/>
      <c r="Q154" s="120"/>
      <c r="R154" s="120"/>
      <c r="S154" s="120"/>
      <c r="T154" s="120"/>
      <c r="U154" s="120"/>
      <c r="V154" s="120"/>
    </row>
    <row r="155" spans="1:22" ht="15" customHeight="1">
      <c r="A155" s="1"/>
      <c r="B155" s="90" t="s">
        <v>101</v>
      </c>
      <c r="C155" s="42"/>
      <c r="D155" s="35" t="s">
        <v>442</v>
      </c>
      <c r="E155" s="35"/>
      <c r="F155" s="27"/>
      <c r="G155" s="34" t="s">
        <v>76</v>
      </c>
      <c r="H155" s="121"/>
      <c r="I155" s="121"/>
      <c r="J155" s="121">
        <f t="shared" si="12"/>
        <v>0</v>
      </c>
      <c r="K155" s="126"/>
      <c r="L155" s="110"/>
      <c r="M155" s="120"/>
      <c r="N155" s="316"/>
      <c r="O155" s="199"/>
      <c r="P155" s="199"/>
      <c r="Q155" s="120"/>
      <c r="R155" s="120"/>
      <c r="S155" s="120"/>
      <c r="T155" s="120"/>
      <c r="U155" s="120"/>
      <c r="V155" s="120"/>
    </row>
    <row r="156" spans="1:22" ht="15" customHeight="1">
      <c r="A156" s="1"/>
      <c r="B156" s="90" t="s">
        <v>102</v>
      </c>
      <c r="C156" s="42"/>
      <c r="D156" s="35" t="s">
        <v>437</v>
      </c>
      <c r="E156" s="35"/>
      <c r="F156" s="27"/>
      <c r="G156" s="34" t="s">
        <v>76</v>
      </c>
      <c r="H156" s="121"/>
      <c r="I156" s="121"/>
      <c r="J156" s="121">
        <f t="shared" si="12"/>
        <v>0</v>
      </c>
      <c r="K156" s="126"/>
      <c r="L156" s="110"/>
      <c r="M156" s="120"/>
      <c r="N156" s="316"/>
      <c r="O156" s="199"/>
      <c r="P156" s="199"/>
      <c r="Q156" s="120"/>
      <c r="R156" s="120"/>
      <c r="S156" s="120"/>
      <c r="T156" s="120"/>
      <c r="U156" s="120"/>
      <c r="V156" s="120"/>
    </row>
    <row r="157" spans="1:22" ht="15" customHeight="1">
      <c r="A157" s="1"/>
      <c r="B157" s="83" t="s">
        <v>103</v>
      </c>
      <c r="C157" s="89" t="s">
        <v>65</v>
      </c>
      <c r="D157" s="102"/>
      <c r="E157" s="102"/>
      <c r="F157" s="87"/>
      <c r="G157" s="87"/>
      <c r="H157" s="115"/>
      <c r="I157" s="115"/>
      <c r="J157" s="115"/>
      <c r="K157" s="136">
        <f>SUM(J158:J161)</f>
        <v>0</v>
      </c>
      <c r="L157" s="110"/>
      <c r="M157" s="117">
        <f>SUM(M158:M161)</f>
        <v>0</v>
      </c>
      <c r="N157" s="319"/>
      <c r="O157" s="201"/>
      <c r="P157" s="201"/>
      <c r="Q157" s="209"/>
      <c r="R157" s="196"/>
      <c r="S157" s="196"/>
      <c r="T157" s="196"/>
      <c r="U157" s="196"/>
      <c r="V157" s="210"/>
    </row>
    <row r="158" spans="1:22" ht="15" customHeight="1">
      <c r="A158" s="1"/>
      <c r="B158" s="261" t="s">
        <v>260</v>
      </c>
      <c r="C158" s="11"/>
      <c r="D158" s="35" t="s">
        <v>443</v>
      </c>
      <c r="E158" s="28"/>
      <c r="F158" s="27"/>
      <c r="G158" s="27" t="s">
        <v>14</v>
      </c>
      <c r="H158" s="121"/>
      <c r="I158" s="121"/>
      <c r="J158" s="118">
        <v>0</v>
      </c>
      <c r="K158" s="126"/>
      <c r="L158" s="110"/>
      <c r="M158" s="120"/>
      <c r="N158" s="316"/>
      <c r="O158" s="199"/>
      <c r="P158" s="199"/>
      <c r="Q158" s="120"/>
      <c r="R158" s="120"/>
      <c r="S158" s="120"/>
      <c r="T158" s="120"/>
      <c r="U158" s="120"/>
      <c r="V158" s="120"/>
    </row>
    <row r="159" spans="1:22" ht="15" customHeight="1">
      <c r="A159" s="1"/>
      <c r="B159" s="261" t="s">
        <v>261</v>
      </c>
      <c r="C159" s="332"/>
      <c r="D159" s="35" t="s">
        <v>444</v>
      </c>
      <c r="E159" s="28"/>
      <c r="F159" s="27"/>
      <c r="G159" s="27" t="s">
        <v>14</v>
      </c>
      <c r="H159" s="121"/>
      <c r="I159" s="121"/>
      <c r="J159" s="118">
        <v>0</v>
      </c>
      <c r="K159" s="126"/>
      <c r="L159" s="110"/>
      <c r="M159" s="120"/>
      <c r="N159" s="316"/>
      <c r="O159" s="199"/>
      <c r="P159" s="199"/>
      <c r="Q159" s="120"/>
      <c r="R159" s="120"/>
      <c r="S159" s="120"/>
      <c r="T159" s="120"/>
      <c r="U159" s="120"/>
      <c r="V159" s="120"/>
    </row>
    <row r="160" spans="1:22" ht="15" customHeight="1">
      <c r="A160" s="1"/>
      <c r="B160" s="261" t="s">
        <v>104</v>
      </c>
      <c r="C160" s="332"/>
      <c r="D160" s="35" t="s">
        <v>445</v>
      </c>
      <c r="E160" s="28"/>
      <c r="F160" s="28"/>
      <c r="G160" s="27" t="s">
        <v>14</v>
      </c>
      <c r="H160" s="27"/>
      <c r="I160" s="27"/>
      <c r="J160" s="118">
        <v>0</v>
      </c>
      <c r="K160" s="126"/>
      <c r="L160" s="110"/>
      <c r="M160" s="120"/>
      <c r="N160" s="316"/>
      <c r="O160" s="199"/>
      <c r="P160" s="199"/>
      <c r="Q160" s="120"/>
      <c r="R160" s="120"/>
      <c r="S160" s="120"/>
      <c r="T160" s="120"/>
      <c r="U160" s="120"/>
      <c r="V160" s="120"/>
    </row>
    <row r="161" spans="1:22" ht="15" customHeight="1">
      <c r="A161" s="1"/>
      <c r="B161" s="261" t="s">
        <v>195</v>
      </c>
      <c r="C161" s="332"/>
      <c r="D161" s="33" t="s">
        <v>207</v>
      </c>
      <c r="E161" s="28"/>
      <c r="F161" s="28"/>
      <c r="G161" s="27" t="s">
        <v>14</v>
      </c>
      <c r="H161" s="27"/>
      <c r="I161" s="27"/>
      <c r="J161" s="118">
        <v>0</v>
      </c>
      <c r="K161" s="126"/>
      <c r="L161" s="110"/>
      <c r="M161" s="120"/>
      <c r="N161" s="316"/>
      <c r="O161" s="199"/>
      <c r="P161" s="199"/>
      <c r="Q161" s="120"/>
      <c r="R161" s="120"/>
      <c r="S161" s="120"/>
      <c r="T161" s="120"/>
      <c r="U161" s="120"/>
      <c r="V161" s="120"/>
    </row>
    <row r="162" spans="1:22" ht="15" customHeight="1">
      <c r="A162" s="1"/>
      <c r="B162" s="83" t="s">
        <v>105</v>
      </c>
      <c r="C162" s="85" t="s">
        <v>30</v>
      </c>
      <c r="D162" s="86"/>
      <c r="E162" s="96"/>
      <c r="F162" s="97"/>
      <c r="G162" s="97"/>
      <c r="H162" s="125"/>
      <c r="I162" s="125"/>
      <c r="J162" s="125"/>
      <c r="K162" s="116">
        <f>SUM(J163:J175)</f>
        <v>0</v>
      </c>
      <c r="L162" s="110"/>
      <c r="M162" s="117">
        <f>SUM(M163:M173)</f>
        <v>0</v>
      </c>
      <c r="N162" s="319"/>
      <c r="O162" s="201"/>
      <c r="P162" s="201"/>
      <c r="Q162" s="209"/>
      <c r="R162" s="196"/>
      <c r="S162" s="196"/>
      <c r="T162" s="196"/>
      <c r="U162" s="196"/>
      <c r="V162" s="210"/>
    </row>
    <row r="163" spans="1:22" ht="15" customHeight="1">
      <c r="A163" s="1"/>
      <c r="B163" s="90" t="s">
        <v>106</v>
      </c>
      <c r="C163" s="333" t="s">
        <v>164</v>
      </c>
      <c r="D163" s="67" t="s">
        <v>80</v>
      </c>
      <c r="E163" s="43"/>
      <c r="F163" s="121"/>
      <c r="G163" s="121"/>
      <c r="H163" s="121"/>
      <c r="I163" s="121"/>
      <c r="J163" s="121"/>
      <c r="K163" s="126"/>
      <c r="L163" s="110"/>
      <c r="M163" s="120"/>
      <c r="N163" s="316"/>
      <c r="O163" s="199"/>
      <c r="P163" s="199"/>
      <c r="Q163" s="120"/>
      <c r="R163" s="120"/>
      <c r="S163" s="120"/>
      <c r="T163" s="120"/>
      <c r="U163" s="120"/>
      <c r="V163" s="120"/>
    </row>
    <row r="164" spans="1:22" ht="15" customHeight="1">
      <c r="A164" s="1"/>
      <c r="B164" s="90" t="s">
        <v>199</v>
      </c>
      <c r="C164" s="16"/>
      <c r="D164" s="55" t="s">
        <v>416</v>
      </c>
      <c r="E164" s="38"/>
      <c r="F164" s="29"/>
      <c r="G164" s="29" t="s">
        <v>14</v>
      </c>
      <c r="H164" s="118"/>
      <c r="I164" s="118"/>
      <c r="J164" s="118">
        <f t="shared" ref="J164:J175" si="13">SUM(H164*I164)</f>
        <v>0</v>
      </c>
      <c r="K164" s="122"/>
      <c r="L164" s="110"/>
      <c r="M164" s="120"/>
      <c r="N164" s="316"/>
      <c r="O164" s="199"/>
      <c r="P164" s="199"/>
      <c r="Q164" s="120"/>
      <c r="R164" s="120"/>
      <c r="S164" s="120"/>
      <c r="T164" s="120"/>
      <c r="U164" s="120"/>
      <c r="V164" s="120"/>
    </row>
    <row r="165" spans="1:22" ht="15" customHeight="1">
      <c r="A165" s="1"/>
      <c r="B165" s="90" t="s">
        <v>254</v>
      </c>
      <c r="C165" s="333" t="s">
        <v>51</v>
      </c>
      <c r="D165" s="67" t="s">
        <v>80</v>
      </c>
      <c r="E165" s="43"/>
      <c r="F165" s="29"/>
      <c r="G165" s="29"/>
      <c r="H165" s="118"/>
      <c r="I165" s="118"/>
      <c r="J165" s="124"/>
      <c r="K165" s="126"/>
      <c r="L165" s="110"/>
      <c r="M165" s="120"/>
      <c r="N165" s="316"/>
      <c r="O165" s="199"/>
      <c r="P165" s="199"/>
      <c r="Q165" s="120"/>
      <c r="R165" s="120"/>
      <c r="S165" s="120"/>
      <c r="T165" s="120"/>
      <c r="U165" s="120"/>
      <c r="V165" s="120"/>
    </row>
    <row r="166" spans="1:22" ht="15" customHeight="1">
      <c r="A166" s="1"/>
      <c r="B166" s="90" t="s">
        <v>281</v>
      </c>
      <c r="C166" s="332"/>
      <c r="D166" s="55" t="s">
        <v>177</v>
      </c>
      <c r="E166" s="38"/>
      <c r="F166" s="29"/>
      <c r="G166" s="29" t="s">
        <v>14</v>
      </c>
      <c r="H166" s="118"/>
      <c r="I166" s="118"/>
      <c r="J166" s="118">
        <f t="shared" si="13"/>
        <v>0</v>
      </c>
      <c r="K166" s="122"/>
      <c r="L166" s="110"/>
      <c r="M166" s="120"/>
      <c r="N166" s="316"/>
      <c r="O166" s="199"/>
      <c r="P166" s="199"/>
      <c r="Q166" s="120"/>
      <c r="R166" s="120"/>
      <c r="S166" s="120"/>
      <c r="T166" s="120"/>
      <c r="U166" s="120"/>
      <c r="V166" s="120"/>
    </row>
    <row r="167" spans="1:22" ht="15" customHeight="1">
      <c r="B167" s="90" t="s">
        <v>282</v>
      </c>
      <c r="C167" s="332"/>
      <c r="D167" s="35" t="s">
        <v>178</v>
      </c>
      <c r="E167" s="53"/>
      <c r="F167" s="29"/>
      <c r="G167" s="29" t="s">
        <v>14</v>
      </c>
      <c r="H167" s="118"/>
      <c r="I167" s="118"/>
      <c r="J167" s="118">
        <f t="shared" si="13"/>
        <v>0</v>
      </c>
      <c r="K167" s="122"/>
      <c r="L167" s="110"/>
      <c r="M167" s="120"/>
      <c r="N167" s="316"/>
      <c r="O167" s="199"/>
      <c r="P167" s="199"/>
      <c r="Q167" s="120"/>
      <c r="R167" s="120"/>
      <c r="S167" s="120"/>
      <c r="T167" s="120"/>
      <c r="U167" s="120"/>
      <c r="V167" s="120"/>
    </row>
    <row r="168" spans="1:22" ht="15" customHeight="1">
      <c r="B168" s="90" t="s">
        <v>283</v>
      </c>
      <c r="C168" s="332"/>
      <c r="D168" s="35" t="s">
        <v>179</v>
      </c>
      <c r="E168" s="35"/>
      <c r="F168" s="35"/>
      <c r="G168" s="27" t="s">
        <v>14</v>
      </c>
      <c r="H168" s="121"/>
      <c r="I168" s="121"/>
      <c r="J168" s="118">
        <f t="shared" si="13"/>
        <v>0</v>
      </c>
      <c r="K168" s="126"/>
      <c r="L168" s="110"/>
      <c r="M168" s="120"/>
      <c r="N168" s="316"/>
      <c r="O168" s="199"/>
      <c r="P168" s="199"/>
      <c r="Q168" s="120"/>
      <c r="R168" s="120"/>
      <c r="S168" s="120"/>
      <c r="T168" s="120"/>
      <c r="U168" s="120"/>
      <c r="V168" s="120"/>
    </row>
    <row r="169" spans="1:22" ht="15" customHeight="1">
      <c r="B169" s="90" t="s">
        <v>284</v>
      </c>
      <c r="C169" s="332"/>
      <c r="D169" s="35" t="s">
        <v>287</v>
      </c>
      <c r="E169" s="35"/>
      <c r="F169" s="35"/>
      <c r="G169" s="27" t="s">
        <v>14</v>
      </c>
      <c r="H169" s="121"/>
      <c r="I169" s="121"/>
      <c r="J169" s="118">
        <f t="shared" si="13"/>
        <v>0</v>
      </c>
      <c r="K169" s="126"/>
      <c r="L169" s="110"/>
      <c r="M169" s="120"/>
      <c r="N169" s="316"/>
      <c r="O169" s="199"/>
      <c r="P169" s="199"/>
      <c r="Q169" s="120"/>
      <c r="R169" s="120"/>
      <c r="S169" s="120"/>
      <c r="T169" s="120"/>
      <c r="U169" s="120"/>
      <c r="V169" s="120"/>
    </row>
    <row r="170" spans="1:22" ht="15" customHeight="1">
      <c r="B170" s="90" t="s">
        <v>286</v>
      </c>
      <c r="C170" s="332"/>
      <c r="D170" s="35" t="s">
        <v>288</v>
      </c>
      <c r="E170" s="35"/>
      <c r="F170" s="35"/>
      <c r="G170" s="27" t="s">
        <v>14</v>
      </c>
      <c r="H170" s="121"/>
      <c r="I170" s="121"/>
      <c r="J170" s="118">
        <f t="shared" si="13"/>
        <v>0</v>
      </c>
      <c r="K170" s="126"/>
      <c r="L170" s="110"/>
      <c r="M170" s="120"/>
      <c r="N170" s="316"/>
      <c r="O170" s="199"/>
      <c r="P170" s="199"/>
      <c r="Q170" s="120"/>
      <c r="R170" s="120"/>
      <c r="S170" s="120"/>
      <c r="T170" s="120"/>
      <c r="U170" s="120"/>
      <c r="V170" s="120"/>
    </row>
    <row r="171" spans="1:22" ht="15" customHeight="1">
      <c r="B171" s="90" t="s">
        <v>343</v>
      </c>
      <c r="C171" s="332"/>
      <c r="D171" s="35" t="s">
        <v>345</v>
      </c>
      <c r="E171" s="35"/>
      <c r="F171" s="35"/>
      <c r="G171" s="27" t="s">
        <v>14</v>
      </c>
      <c r="H171" s="121"/>
      <c r="I171" s="121"/>
      <c r="J171" s="118">
        <f t="shared" si="13"/>
        <v>0</v>
      </c>
      <c r="K171" s="126"/>
      <c r="L171" s="110"/>
      <c r="M171" s="120"/>
      <c r="N171" s="316"/>
      <c r="O171" s="199"/>
      <c r="P171" s="199"/>
      <c r="Q171" s="120"/>
      <c r="R171" s="120"/>
      <c r="S171" s="120"/>
      <c r="T171" s="120"/>
      <c r="U171" s="120"/>
      <c r="V171" s="120"/>
    </row>
    <row r="172" spans="1:22" ht="15" customHeight="1">
      <c r="B172" s="90" t="s">
        <v>344</v>
      </c>
      <c r="C172" s="332"/>
      <c r="D172" s="35" t="s">
        <v>434</v>
      </c>
      <c r="E172" s="35"/>
      <c r="F172" s="35"/>
      <c r="G172" s="27" t="s">
        <v>14</v>
      </c>
      <c r="H172" s="121"/>
      <c r="I172" s="121"/>
      <c r="J172" s="118">
        <f t="shared" si="13"/>
        <v>0</v>
      </c>
      <c r="K172" s="126"/>
      <c r="L172" s="110"/>
      <c r="M172" s="120"/>
      <c r="N172" s="316"/>
      <c r="O172" s="199"/>
      <c r="P172" s="199"/>
      <c r="Q172" s="120"/>
      <c r="R172" s="120"/>
      <c r="S172" s="120"/>
      <c r="T172" s="120"/>
      <c r="U172" s="120"/>
      <c r="V172" s="120"/>
    </row>
    <row r="173" spans="1:22" ht="15" customHeight="1">
      <c r="B173" s="90" t="s">
        <v>435</v>
      </c>
      <c r="C173" s="332"/>
      <c r="D173" s="35" t="s">
        <v>208</v>
      </c>
      <c r="E173" s="35"/>
      <c r="F173" s="35"/>
      <c r="G173" s="27" t="s">
        <v>14</v>
      </c>
      <c r="H173" s="121"/>
      <c r="I173" s="121"/>
      <c r="J173" s="118">
        <f t="shared" si="13"/>
        <v>0</v>
      </c>
      <c r="K173" s="126"/>
      <c r="L173" s="110"/>
      <c r="M173" s="120"/>
      <c r="N173" s="316"/>
      <c r="O173" s="199"/>
      <c r="P173" s="199"/>
      <c r="Q173" s="120"/>
      <c r="R173" s="120"/>
      <c r="S173" s="120"/>
      <c r="T173" s="120"/>
      <c r="U173" s="120"/>
      <c r="V173" s="120"/>
    </row>
    <row r="174" spans="1:22" ht="15" customHeight="1">
      <c r="B174" s="90" t="s">
        <v>149</v>
      </c>
      <c r="C174" s="333" t="s">
        <v>438</v>
      </c>
      <c r="D174" s="360" t="s">
        <v>80</v>
      </c>
      <c r="E174" s="35"/>
      <c r="F174" s="35"/>
      <c r="G174" s="27"/>
      <c r="H174" s="121"/>
      <c r="I174" s="121"/>
      <c r="J174" s="118"/>
      <c r="K174" s="126"/>
      <c r="L174" s="110"/>
      <c r="M174" s="120"/>
      <c r="N174" s="316"/>
      <c r="O174" s="199"/>
      <c r="P174" s="199"/>
      <c r="Q174" s="329"/>
      <c r="R174" s="197"/>
      <c r="S174" s="197"/>
      <c r="T174" s="197"/>
      <c r="U174" s="197"/>
      <c r="V174" s="137"/>
    </row>
    <row r="175" spans="1:22" ht="15" customHeight="1">
      <c r="B175" s="90" t="s">
        <v>440</v>
      </c>
      <c r="C175" s="333"/>
      <c r="D175" s="360" t="s">
        <v>439</v>
      </c>
      <c r="E175" s="35"/>
      <c r="F175" s="35"/>
      <c r="G175" s="27" t="s">
        <v>14</v>
      </c>
      <c r="H175" s="121"/>
      <c r="I175" s="121"/>
      <c r="J175" s="118">
        <f t="shared" si="13"/>
        <v>0</v>
      </c>
      <c r="K175" s="126"/>
      <c r="L175" s="110"/>
      <c r="M175" s="120"/>
      <c r="N175" s="316"/>
      <c r="O175" s="199"/>
      <c r="P175" s="199"/>
      <c r="Q175" s="329"/>
      <c r="R175" s="197"/>
      <c r="S175" s="197"/>
      <c r="T175" s="197"/>
      <c r="U175" s="197"/>
      <c r="V175" s="137"/>
    </row>
    <row r="176" spans="1:22" ht="15" customHeight="1">
      <c r="A176" s="1"/>
      <c r="B176" s="83" t="s">
        <v>107</v>
      </c>
      <c r="C176" s="335" t="s">
        <v>81</v>
      </c>
      <c r="D176" s="86"/>
      <c r="E176" s="96" t="str">
        <f>+$E$11</f>
        <v>DIMENSIÓN ESPESOR MARCAS Y MODELOS</v>
      </c>
      <c r="F176" s="97"/>
      <c r="G176" s="97"/>
      <c r="H176" s="125"/>
      <c r="I176" s="125"/>
      <c r="J176" s="125"/>
      <c r="K176" s="116">
        <f>SUM(J177:J185)</f>
        <v>0</v>
      </c>
      <c r="L176" s="110"/>
      <c r="M176" s="117">
        <f>SUM(M177:M184)</f>
        <v>0</v>
      </c>
      <c r="N176" s="319"/>
      <c r="O176" s="201"/>
      <c r="P176" s="201"/>
      <c r="Q176" s="209"/>
      <c r="R176" s="196"/>
      <c r="S176" s="196"/>
      <c r="T176" s="196"/>
      <c r="U176" s="196"/>
      <c r="V176" s="210"/>
    </row>
    <row r="177" spans="1:22" ht="15" customHeight="1">
      <c r="A177" s="1"/>
      <c r="B177" s="90" t="s">
        <v>108</v>
      </c>
      <c r="C177" s="332"/>
      <c r="D177" s="67" t="s">
        <v>78</v>
      </c>
      <c r="E177" s="40"/>
      <c r="F177" s="29"/>
      <c r="G177" s="32"/>
      <c r="H177" s="121"/>
      <c r="I177" s="121"/>
      <c r="J177" s="124"/>
      <c r="K177" s="126"/>
      <c r="L177" s="110"/>
      <c r="M177" s="120"/>
      <c r="N177" s="316"/>
      <c r="O177" s="199"/>
      <c r="P177" s="199"/>
      <c r="Q177" s="120"/>
      <c r="R177" s="120"/>
      <c r="S177" s="120"/>
      <c r="T177" s="120"/>
      <c r="U177" s="120"/>
      <c r="V177" s="120"/>
    </row>
    <row r="178" spans="1:22" ht="15" customHeight="1">
      <c r="A178" s="1"/>
      <c r="B178" s="90" t="s">
        <v>262</v>
      </c>
      <c r="C178" s="332"/>
      <c r="D178" s="35" t="s">
        <v>180</v>
      </c>
      <c r="E178" s="30"/>
      <c r="F178" s="29"/>
      <c r="G178" s="29" t="s">
        <v>14</v>
      </c>
      <c r="H178" s="118"/>
      <c r="I178" s="118"/>
      <c r="J178" s="118">
        <f>SUM(H178*I178)</f>
        <v>0</v>
      </c>
      <c r="K178" s="122"/>
      <c r="L178" s="110"/>
      <c r="M178" s="120"/>
      <c r="N178" s="316"/>
      <c r="O178" s="199"/>
      <c r="P178" s="199"/>
      <c r="Q178" s="120"/>
      <c r="R178" s="120"/>
      <c r="S178" s="120"/>
      <c r="T178" s="120"/>
      <c r="U178" s="120"/>
      <c r="V178" s="120"/>
    </row>
    <row r="179" spans="1:22" ht="15" customHeight="1">
      <c r="A179" s="1"/>
      <c r="B179" s="90" t="s">
        <v>263</v>
      </c>
      <c r="C179" s="332"/>
      <c r="D179" s="35" t="s">
        <v>181</v>
      </c>
      <c r="E179" s="30"/>
      <c r="F179" s="30"/>
      <c r="G179" s="29" t="s">
        <v>14</v>
      </c>
      <c r="H179" s="118"/>
      <c r="I179" s="118"/>
      <c r="J179" s="118">
        <f t="shared" ref="J179:J185" si="14">SUM(H179*I179)</f>
        <v>0</v>
      </c>
      <c r="K179" s="122"/>
      <c r="L179" s="110"/>
      <c r="M179" s="120"/>
      <c r="N179" s="316"/>
      <c r="O179" s="199"/>
      <c r="P179" s="199"/>
      <c r="Q179" s="120"/>
      <c r="R179" s="120"/>
      <c r="S179" s="120"/>
      <c r="T179" s="120"/>
      <c r="U179" s="120"/>
      <c r="V179" s="120"/>
    </row>
    <row r="180" spans="1:22" ht="15" customHeight="1">
      <c r="A180" s="1"/>
      <c r="B180" s="90" t="s">
        <v>264</v>
      </c>
      <c r="C180" s="332"/>
      <c r="D180" s="35" t="s">
        <v>244</v>
      </c>
      <c r="E180" s="30"/>
      <c r="F180" s="30"/>
      <c r="G180" s="29" t="s">
        <v>14</v>
      </c>
      <c r="H180" s="118"/>
      <c r="I180" s="118"/>
      <c r="J180" s="118">
        <f t="shared" si="14"/>
        <v>0</v>
      </c>
      <c r="K180" s="126"/>
      <c r="L180" s="110"/>
      <c r="M180" s="120"/>
      <c r="N180" s="316"/>
      <c r="O180" s="199"/>
      <c r="P180" s="199"/>
      <c r="Q180" s="120"/>
      <c r="R180" s="120"/>
      <c r="S180" s="120"/>
      <c r="T180" s="120"/>
      <c r="U180" s="120"/>
      <c r="V180" s="120"/>
    </row>
    <row r="181" spans="1:22" ht="15" customHeight="1">
      <c r="A181" s="1"/>
      <c r="B181" s="90" t="s">
        <v>265</v>
      </c>
      <c r="C181" s="332"/>
      <c r="D181" s="35" t="s">
        <v>245</v>
      </c>
      <c r="E181" s="30"/>
      <c r="F181" s="30"/>
      <c r="G181" s="29" t="s">
        <v>14</v>
      </c>
      <c r="H181" s="118"/>
      <c r="I181" s="118"/>
      <c r="J181" s="118">
        <f t="shared" si="14"/>
        <v>0</v>
      </c>
      <c r="K181" s="126"/>
      <c r="L181" s="110"/>
      <c r="M181" s="120"/>
      <c r="N181" s="316"/>
      <c r="O181" s="199"/>
      <c r="P181" s="199"/>
      <c r="Q181" s="120"/>
      <c r="R181" s="120"/>
      <c r="S181" s="120"/>
      <c r="T181" s="120"/>
      <c r="U181" s="120"/>
      <c r="V181" s="120"/>
    </row>
    <row r="182" spans="1:22" ht="15" customHeight="1">
      <c r="A182" s="1"/>
      <c r="B182" s="90" t="s">
        <v>266</v>
      </c>
      <c r="C182" s="332"/>
      <c r="D182" s="35" t="s">
        <v>246</v>
      </c>
      <c r="E182" s="30"/>
      <c r="F182" s="30"/>
      <c r="G182" s="29" t="s">
        <v>14</v>
      </c>
      <c r="H182" s="38"/>
      <c r="I182" s="38"/>
      <c r="J182" s="118">
        <f t="shared" si="14"/>
        <v>0</v>
      </c>
      <c r="K182" s="126"/>
      <c r="L182" s="110"/>
      <c r="M182" s="120"/>
      <c r="N182" s="316"/>
      <c r="O182" s="199"/>
      <c r="P182" s="199"/>
      <c r="Q182" s="120"/>
      <c r="R182" s="120"/>
      <c r="S182" s="120"/>
      <c r="T182" s="120"/>
      <c r="U182" s="120"/>
      <c r="V182" s="120"/>
    </row>
    <row r="183" spans="1:22" ht="15" customHeight="1">
      <c r="A183" s="1"/>
      <c r="B183" s="90" t="s">
        <v>267</v>
      </c>
      <c r="C183" s="332"/>
      <c r="D183" s="35" t="s">
        <v>247</v>
      </c>
      <c r="E183" s="30"/>
      <c r="F183" s="30"/>
      <c r="G183" s="29" t="s">
        <v>14</v>
      </c>
      <c r="H183" s="38"/>
      <c r="I183" s="38"/>
      <c r="J183" s="118">
        <f t="shared" si="14"/>
        <v>0</v>
      </c>
      <c r="K183" s="126"/>
      <c r="L183" s="110"/>
      <c r="M183" s="120"/>
      <c r="N183" s="316"/>
      <c r="O183" s="199"/>
      <c r="P183" s="199"/>
      <c r="Q183" s="120"/>
      <c r="R183" s="120"/>
      <c r="S183" s="120"/>
      <c r="T183" s="120"/>
      <c r="U183" s="120"/>
      <c r="V183" s="120"/>
    </row>
    <row r="184" spans="1:22" ht="15" customHeight="1">
      <c r="A184" s="1"/>
      <c r="B184" s="90" t="s">
        <v>268</v>
      </c>
      <c r="C184" s="332"/>
      <c r="D184" s="35" t="s">
        <v>248</v>
      </c>
      <c r="E184" s="30"/>
      <c r="F184" s="30"/>
      <c r="G184" s="29" t="s">
        <v>14</v>
      </c>
      <c r="H184" s="38"/>
      <c r="I184" s="38"/>
      <c r="J184" s="118">
        <f t="shared" si="14"/>
        <v>0</v>
      </c>
      <c r="K184" s="126"/>
      <c r="L184" s="110"/>
      <c r="M184" s="120"/>
      <c r="N184" s="316"/>
      <c r="O184" s="199"/>
      <c r="P184" s="199"/>
      <c r="Q184" s="120"/>
      <c r="R184" s="120"/>
      <c r="S184" s="120"/>
      <c r="T184" s="120"/>
      <c r="U184" s="120"/>
      <c r="V184" s="120"/>
    </row>
    <row r="185" spans="1:22" ht="15" customHeight="1">
      <c r="A185" s="1"/>
      <c r="B185" s="90" t="s">
        <v>341</v>
      </c>
      <c r="C185" s="339"/>
      <c r="D185" s="35" t="s">
        <v>342</v>
      </c>
      <c r="E185" s="7"/>
      <c r="F185" s="7"/>
      <c r="G185" s="29" t="s">
        <v>14</v>
      </c>
      <c r="H185" s="38"/>
      <c r="I185" s="38"/>
      <c r="J185" s="118">
        <f t="shared" si="14"/>
        <v>0</v>
      </c>
      <c r="K185" s="126"/>
      <c r="L185" s="110"/>
      <c r="M185" s="120"/>
      <c r="N185" s="316"/>
      <c r="O185" s="199"/>
      <c r="P185" s="199"/>
      <c r="Q185" s="329"/>
      <c r="R185" s="197"/>
      <c r="S185" s="197"/>
      <c r="T185" s="197"/>
      <c r="U185" s="197"/>
      <c r="V185" s="137"/>
    </row>
    <row r="186" spans="1:22" ht="15" customHeight="1">
      <c r="A186" s="1"/>
      <c r="B186" s="83" t="s">
        <v>109</v>
      </c>
      <c r="C186" s="89" t="s">
        <v>82</v>
      </c>
      <c r="D186" s="86"/>
      <c r="E186" s="96" t="str">
        <f>+$E$11</f>
        <v>DIMENSIÓN ESPESOR MARCAS Y MODELOS</v>
      </c>
      <c r="F186" s="97"/>
      <c r="G186" s="97"/>
      <c r="H186" s="125"/>
      <c r="I186" s="125"/>
      <c r="J186" s="125"/>
      <c r="K186" s="116">
        <f>SUM(J187:J189)</f>
        <v>0</v>
      </c>
      <c r="L186" s="110"/>
      <c r="M186" s="117">
        <f>SUM(M187:M189)</f>
        <v>0</v>
      </c>
      <c r="N186" s="319"/>
      <c r="O186" s="201"/>
      <c r="P186" s="201"/>
      <c r="Q186" s="209"/>
      <c r="R186" s="196"/>
      <c r="S186" s="196"/>
      <c r="T186" s="196"/>
      <c r="U186" s="196"/>
      <c r="V186" s="210"/>
    </row>
    <row r="187" spans="1:22" ht="15" customHeight="1">
      <c r="A187" s="1"/>
      <c r="B187" s="90" t="s">
        <v>110</v>
      </c>
      <c r="C187" s="333" t="s">
        <v>285</v>
      </c>
      <c r="D187" s="67" t="s">
        <v>78</v>
      </c>
      <c r="E187" s="28"/>
      <c r="F187" s="121"/>
      <c r="G187" s="121"/>
      <c r="H187" s="121"/>
      <c r="I187" s="121"/>
      <c r="J187" s="121"/>
      <c r="K187" s="260"/>
      <c r="L187" s="110"/>
      <c r="M187" s="120"/>
      <c r="N187" s="316"/>
      <c r="O187" s="199"/>
      <c r="P187" s="199"/>
      <c r="Q187" s="120"/>
      <c r="R187" s="120"/>
      <c r="S187" s="120"/>
      <c r="T187" s="120"/>
      <c r="U187" s="120"/>
      <c r="V187" s="120"/>
    </row>
    <row r="188" spans="1:22" ht="15" customHeight="1">
      <c r="A188" s="1"/>
      <c r="B188" s="90" t="s">
        <v>69</v>
      </c>
      <c r="C188" s="11"/>
      <c r="D188" s="35" t="s">
        <v>183</v>
      </c>
      <c r="E188" s="38"/>
      <c r="F188" s="29"/>
      <c r="G188" s="60" t="s">
        <v>14</v>
      </c>
      <c r="H188" s="118"/>
      <c r="I188" s="118"/>
      <c r="J188" s="118">
        <f>SUM(H188*I188)</f>
        <v>0</v>
      </c>
      <c r="K188" s="122"/>
      <c r="L188" s="110"/>
      <c r="M188" s="120"/>
      <c r="N188" s="316"/>
      <c r="O188" s="199"/>
      <c r="P188" s="199"/>
      <c r="Q188" s="120"/>
      <c r="R188" s="120"/>
      <c r="S188" s="120"/>
      <c r="T188" s="120"/>
      <c r="U188" s="120"/>
      <c r="V188" s="120"/>
    </row>
    <row r="189" spans="1:22" ht="15" customHeight="1">
      <c r="A189" s="1"/>
      <c r="B189" s="90" t="s">
        <v>182</v>
      </c>
      <c r="C189" s="11"/>
      <c r="D189" s="35" t="s">
        <v>185</v>
      </c>
      <c r="E189" s="38"/>
      <c r="F189" s="38"/>
      <c r="G189" s="60" t="s">
        <v>14</v>
      </c>
      <c r="H189" s="118"/>
      <c r="I189" s="118"/>
      <c r="J189" s="118">
        <f t="shared" ref="J189" si="15">SUM(H189*I189)</f>
        <v>0</v>
      </c>
      <c r="K189" s="122"/>
      <c r="L189" s="110"/>
      <c r="M189" s="120"/>
      <c r="N189" s="316"/>
      <c r="O189" s="199"/>
      <c r="P189" s="199"/>
      <c r="Q189" s="120"/>
      <c r="R189" s="120"/>
      <c r="S189" s="120"/>
      <c r="T189" s="120"/>
      <c r="U189" s="120"/>
      <c r="V189" s="120"/>
    </row>
    <row r="190" spans="1:22" ht="15" customHeight="1">
      <c r="A190" s="1"/>
      <c r="B190" s="99" t="s">
        <v>111</v>
      </c>
      <c r="C190" s="344" t="s">
        <v>83</v>
      </c>
      <c r="D190" s="86"/>
      <c r="E190" s="96" t="str">
        <f>+$E$11</f>
        <v>DIMENSIÓN ESPESOR MARCAS Y MODELOS</v>
      </c>
      <c r="F190" s="97"/>
      <c r="G190" s="97"/>
      <c r="H190" s="125"/>
      <c r="I190" s="125"/>
      <c r="J190" s="125"/>
      <c r="K190" s="116">
        <f>SUM(J191:J197)</f>
        <v>0</v>
      </c>
      <c r="L190" s="110"/>
      <c r="M190" s="117">
        <f>SUM(M191:M197)</f>
        <v>0</v>
      </c>
      <c r="N190" s="319"/>
      <c r="O190" s="201"/>
      <c r="P190" s="201"/>
      <c r="Q190" s="209"/>
      <c r="R190" s="196"/>
      <c r="S190" s="196"/>
      <c r="T190" s="196"/>
      <c r="U190" s="196"/>
      <c r="V190" s="210"/>
    </row>
    <row r="191" spans="1:22" ht="15" customHeight="1">
      <c r="A191" s="1"/>
      <c r="B191" s="90" t="s">
        <v>112</v>
      </c>
      <c r="C191" s="332"/>
      <c r="D191" s="67" t="s">
        <v>78</v>
      </c>
      <c r="E191" s="40"/>
      <c r="F191" s="121"/>
      <c r="G191" s="121"/>
      <c r="H191" s="121"/>
      <c r="I191" s="121"/>
      <c r="J191" s="121"/>
      <c r="K191" s="260"/>
      <c r="L191" s="110"/>
      <c r="M191" s="120"/>
      <c r="N191" s="316"/>
      <c r="O191" s="199"/>
      <c r="P191" s="199"/>
      <c r="Q191" s="120"/>
      <c r="R191" s="120"/>
      <c r="S191" s="120"/>
      <c r="T191" s="120"/>
      <c r="U191" s="120"/>
      <c r="V191" s="120"/>
    </row>
    <row r="192" spans="1:22" ht="15" customHeight="1">
      <c r="A192" s="1"/>
      <c r="B192" s="90" t="s">
        <v>70</v>
      </c>
      <c r="C192" s="332"/>
      <c r="D192" s="35" t="s">
        <v>176</v>
      </c>
      <c r="E192" s="30"/>
      <c r="F192" s="29"/>
      <c r="G192" s="60" t="s">
        <v>14</v>
      </c>
      <c r="H192" s="118"/>
      <c r="I192" s="118"/>
      <c r="J192" s="118">
        <f>SUM(H192*I192)</f>
        <v>0</v>
      </c>
      <c r="K192" s="122"/>
      <c r="L192" s="110"/>
      <c r="M192" s="120"/>
      <c r="N192" s="316"/>
      <c r="O192" s="199"/>
      <c r="P192" s="199"/>
      <c r="Q192" s="120"/>
      <c r="R192" s="120"/>
      <c r="S192" s="120"/>
      <c r="T192" s="120"/>
      <c r="U192" s="120"/>
      <c r="V192" s="120"/>
    </row>
    <row r="193" spans="1:22" ht="15" customHeight="1">
      <c r="A193" s="1"/>
      <c r="B193" s="90" t="s">
        <v>184</v>
      </c>
      <c r="C193" s="332"/>
      <c r="D193" s="35" t="s">
        <v>188</v>
      </c>
      <c r="E193" s="30"/>
      <c r="F193" s="30"/>
      <c r="G193" s="60" t="s">
        <v>14</v>
      </c>
      <c r="H193" s="118"/>
      <c r="I193" s="118"/>
      <c r="J193" s="118">
        <f t="shared" ref="J193:J199" si="16">SUM(H193*I193)</f>
        <v>0</v>
      </c>
      <c r="K193" s="122"/>
      <c r="L193" s="110"/>
      <c r="M193" s="120"/>
      <c r="N193" s="316"/>
      <c r="O193" s="199"/>
      <c r="P193" s="199"/>
      <c r="Q193" s="120"/>
      <c r="R193" s="120"/>
      <c r="S193" s="120"/>
      <c r="T193" s="120"/>
      <c r="U193" s="120"/>
      <c r="V193" s="120"/>
    </row>
    <row r="194" spans="1:22" ht="15" customHeight="1">
      <c r="A194" s="1"/>
      <c r="B194" s="90" t="s">
        <v>269</v>
      </c>
      <c r="C194" s="332"/>
      <c r="D194" s="35" t="s">
        <v>249</v>
      </c>
      <c r="E194" s="30"/>
      <c r="F194" s="30"/>
      <c r="G194" s="60" t="s">
        <v>14</v>
      </c>
      <c r="H194" s="118"/>
      <c r="I194" s="118"/>
      <c r="J194" s="118">
        <f t="shared" si="16"/>
        <v>0</v>
      </c>
      <c r="K194" s="126"/>
      <c r="L194" s="110"/>
      <c r="M194" s="120"/>
      <c r="N194" s="316"/>
      <c r="O194" s="199"/>
      <c r="P194" s="199"/>
      <c r="Q194" s="120"/>
      <c r="R194" s="120"/>
      <c r="S194" s="120"/>
      <c r="T194" s="120"/>
      <c r="U194" s="120"/>
      <c r="V194" s="120"/>
    </row>
    <row r="195" spans="1:22" ht="15" customHeight="1">
      <c r="A195" s="1"/>
      <c r="B195" s="90" t="s">
        <v>270</v>
      </c>
      <c r="C195" s="332"/>
      <c r="D195" s="35" t="s">
        <v>250</v>
      </c>
      <c r="E195" s="30"/>
      <c r="F195" s="30"/>
      <c r="G195" s="60" t="s">
        <v>14</v>
      </c>
      <c r="H195" s="118"/>
      <c r="I195" s="118"/>
      <c r="J195" s="118">
        <f t="shared" si="16"/>
        <v>0</v>
      </c>
      <c r="K195" s="126"/>
      <c r="L195" s="110"/>
      <c r="M195" s="120"/>
      <c r="N195" s="316"/>
      <c r="O195" s="199"/>
      <c r="P195" s="199"/>
      <c r="Q195" s="120"/>
      <c r="R195" s="120"/>
      <c r="S195" s="120"/>
      <c r="T195" s="120"/>
      <c r="U195" s="120"/>
      <c r="V195" s="120"/>
    </row>
    <row r="196" spans="1:22" ht="15" customHeight="1">
      <c r="A196" s="1"/>
      <c r="B196" s="90" t="s">
        <v>271</v>
      </c>
      <c r="C196" s="332"/>
      <c r="D196" s="35" t="s">
        <v>251</v>
      </c>
      <c r="E196" s="30"/>
      <c r="F196" s="30"/>
      <c r="G196" s="60" t="s">
        <v>14</v>
      </c>
      <c r="H196" s="118"/>
      <c r="I196" s="118"/>
      <c r="J196" s="118">
        <f t="shared" si="16"/>
        <v>0</v>
      </c>
      <c r="K196" s="126"/>
      <c r="L196" s="110"/>
      <c r="M196" s="120"/>
      <c r="N196" s="316"/>
      <c r="O196" s="199"/>
      <c r="P196" s="199"/>
      <c r="Q196" s="120"/>
      <c r="R196" s="120"/>
      <c r="S196" s="120"/>
      <c r="T196" s="120"/>
      <c r="U196" s="120"/>
      <c r="V196" s="120"/>
    </row>
    <row r="197" spans="1:22" ht="15" customHeight="1">
      <c r="A197" s="1"/>
      <c r="B197" s="90" t="s">
        <v>303</v>
      </c>
      <c r="C197" s="339"/>
      <c r="D197" s="35" t="s">
        <v>304</v>
      </c>
      <c r="E197" s="349"/>
      <c r="F197" s="349"/>
      <c r="G197" s="60" t="s">
        <v>14</v>
      </c>
      <c r="H197" s="122"/>
      <c r="I197" s="122"/>
      <c r="J197" s="118">
        <f t="shared" si="16"/>
        <v>0</v>
      </c>
      <c r="K197" s="126"/>
      <c r="L197" s="110"/>
      <c r="M197" s="120"/>
      <c r="N197" s="316"/>
      <c r="O197" s="199"/>
      <c r="P197" s="199"/>
      <c r="Q197" s="329"/>
      <c r="R197" s="329"/>
      <c r="S197" s="329"/>
      <c r="T197" s="329"/>
      <c r="U197" s="329"/>
      <c r="V197" s="329"/>
    </row>
    <row r="198" spans="1:22" ht="15" customHeight="1">
      <c r="A198" s="1"/>
      <c r="B198" s="99" t="s">
        <v>125</v>
      </c>
      <c r="C198" s="344" t="s">
        <v>252</v>
      </c>
      <c r="D198" s="99"/>
      <c r="E198" s="99"/>
      <c r="F198" s="99"/>
      <c r="G198" s="99"/>
      <c r="H198" s="99"/>
      <c r="I198" s="99"/>
      <c r="J198" s="99"/>
      <c r="K198" s="116">
        <f>SUM(J199)</f>
        <v>0</v>
      </c>
      <c r="L198" s="110"/>
      <c r="M198" s="117">
        <f>SUM(M199)</f>
        <v>0</v>
      </c>
      <c r="N198" s="316"/>
      <c r="O198" s="199"/>
      <c r="P198" s="199"/>
      <c r="Q198" s="209"/>
      <c r="R198" s="209"/>
      <c r="S198" s="209"/>
      <c r="T198" s="209"/>
      <c r="U198" s="209"/>
      <c r="V198" s="209"/>
    </row>
    <row r="199" spans="1:22" ht="15" customHeight="1">
      <c r="A199" s="1"/>
      <c r="B199" s="90" t="s">
        <v>219</v>
      </c>
      <c r="C199" s="90"/>
      <c r="D199" s="35" t="s">
        <v>253</v>
      </c>
      <c r="E199" s="90"/>
      <c r="F199" s="90"/>
      <c r="G199" s="90" t="s">
        <v>14</v>
      </c>
      <c r="H199" s="90"/>
      <c r="I199" s="90"/>
      <c r="J199" s="118">
        <f t="shared" si="16"/>
        <v>0</v>
      </c>
      <c r="K199" s="90"/>
      <c r="L199" s="110"/>
      <c r="M199" s="120"/>
      <c r="N199" s="316"/>
      <c r="O199" s="199"/>
      <c r="P199" s="199"/>
      <c r="Q199" s="329"/>
      <c r="R199" s="197"/>
      <c r="S199" s="197"/>
      <c r="T199" s="197"/>
      <c r="U199" s="197"/>
      <c r="V199" s="137"/>
    </row>
    <row r="200" spans="1:22" ht="15" customHeight="1">
      <c r="A200" s="1"/>
      <c r="B200" s="83" t="s">
        <v>126</v>
      </c>
      <c r="C200" s="85" t="s">
        <v>31</v>
      </c>
      <c r="D200" s="86"/>
      <c r="E200" s="86"/>
      <c r="F200" s="87"/>
      <c r="G200" s="87"/>
      <c r="H200" s="115"/>
      <c r="I200" s="115"/>
      <c r="J200" s="115"/>
      <c r="K200" s="116">
        <f>SUM(J201:J210)</f>
        <v>0</v>
      </c>
      <c r="L200" s="110"/>
      <c r="M200" s="117">
        <f>SUM(M201:M210)</f>
        <v>0</v>
      </c>
      <c r="N200" s="319"/>
      <c r="O200" s="201"/>
      <c r="P200" s="201"/>
      <c r="Q200" s="209"/>
      <c r="R200" s="196"/>
      <c r="S200" s="196"/>
      <c r="T200" s="196"/>
      <c r="U200" s="196"/>
      <c r="V200" s="210"/>
    </row>
    <row r="201" spans="1:22" ht="15" customHeight="1">
      <c r="A201" s="1"/>
      <c r="B201" s="90" t="s">
        <v>150</v>
      </c>
      <c r="C201" s="333" t="s">
        <v>62</v>
      </c>
      <c r="D201" s="57"/>
      <c r="E201" s="39"/>
      <c r="F201" s="39"/>
      <c r="G201" s="39"/>
      <c r="H201" s="39"/>
      <c r="I201" s="39"/>
      <c r="J201" s="39"/>
      <c r="K201" s="119"/>
      <c r="L201" s="110"/>
      <c r="M201" s="120"/>
      <c r="N201" s="316"/>
      <c r="O201" s="199"/>
      <c r="P201" s="199"/>
      <c r="Q201" s="120"/>
      <c r="R201" s="120"/>
      <c r="S201" s="120"/>
      <c r="T201" s="120"/>
      <c r="U201" s="120"/>
      <c r="V201" s="120"/>
    </row>
    <row r="202" spans="1:22" ht="15" customHeight="1">
      <c r="A202" s="1"/>
      <c r="B202" s="90" t="s">
        <v>71</v>
      </c>
      <c r="C202" s="23"/>
      <c r="D202" s="56" t="s">
        <v>63</v>
      </c>
      <c r="E202" s="103"/>
      <c r="F202" s="8"/>
      <c r="G202" s="8" t="s">
        <v>15</v>
      </c>
      <c r="H202" s="122"/>
      <c r="I202" s="122"/>
      <c r="J202" s="122">
        <f t="shared" ref="J202:J210" si="17">SUM(H202*I202)</f>
        <v>0</v>
      </c>
      <c r="K202" s="122"/>
      <c r="L202" s="110"/>
      <c r="M202" s="120"/>
      <c r="N202" s="316"/>
      <c r="O202" s="199"/>
      <c r="P202" s="199"/>
      <c r="Q202" s="120"/>
      <c r="R202" s="120"/>
      <c r="S202" s="120"/>
      <c r="T202" s="120"/>
      <c r="U202" s="120"/>
      <c r="V202" s="120"/>
    </row>
    <row r="203" spans="1:22" ht="15" customHeight="1">
      <c r="A203" s="1"/>
      <c r="B203" s="90" t="s">
        <v>220</v>
      </c>
      <c r="C203" s="332" t="s">
        <v>165</v>
      </c>
      <c r="D203" s="94"/>
      <c r="E203" s="94"/>
      <c r="F203" s="32"/>
      <c r="G203" s="98"/>
      <c r="H203" s="123"/>
      <c r="I203" s="123"/>
      <c r="J203" s="124"/>
      <c r="K203" s="126"/>
      <c r="L203" s="110"/>
      <c r="M203" s="120"/>
      <c r="N203" s="316"/>
      <c r="O203" s="199"/>
      <c r="P203" s="199"/>
      <c r="Q203" s="120"/>
      <c r="R203" s="120"/>
      <c r="S203" s="120"/>
      <c r="T203" s="120"/>
      <c r="U203" s="120"/>
      <c r="V203" s="120"/>
    </row>
    <row r="204" spans="1:22" ht="15" customHeight="1">
      <c r="A204" s="1"/>
      <c r="B204" s="90" t="s">
        <v>221</v>
      </c>
      <c r="C204" s="9"/>
      <c r="D204" s="35" t="s">
        <v>64</v>
      </c>
      <c r="E204" s="35"/>
      <c r="F204" s="27"/>
      <c r="G204" s="27" t="s">
        <v>15</v>
      </c>
      <c r="H204" s="121"/>
      <c r="I204" s="121"/>
      <c r="J204" s="121">
        <f t="shared" si="17"/>
        <v>0</v>
      </c>
      <c r="K204" s="122"/>
      <c r="L204" s="110"/>
      <c r="M204" s="120"/>
      <c r="N204" s="316"/>
      <c r="O204" s="199"/>
      <c r="P204" s="199"/>
      <c r="Q204" s="120"/>
      <c r="R204" s="120"/>
      <c r="S204" s="120"/>
      <c r="T204" s="120"/>
      <c r="U204" s="120"/>
      <c r="V204" s="120"/>
    </row>
    <row r="205" spans="1:22" ht="15" customHeight="1">
      <c r="A205" s="1"/>
      <c r="B205" s="90" t="s">
        <v>222</v>
      </c>
      <c r="C205" s="9"/>
      <c r="D205" s="28" t="s">
        <v>32</v>
      </c>
      <c r="E205" s="28"/>
      <c r="F205" s="27"/>
      <c r="G205" s="27" t="s">
        <v>15</v>
      </c>
      <c r="H205" s="121"/>
      <c r="I205" s="121"/>
      <c r="J205" s="121">
        <f t="shared" si="17"/>
        <v>0</v>
      </c>
      <c r="K205" s="122"/>
      <c r="L205" s="110"/>
      <c r="M205" s="120"/>
      <c r="N205" s="316"/>
      <c r="O205" s="199"/>
      <c r="P205" s="199"/>
      <c r="Q205" s="120"/>
      <c r="R205" s="120"/>
      <c r="S205" s="120"/>
      <c r="T205" s="120"/>
      <c r="U205" s="120"/>
      <c r="V205" s="120"/>
    </row>
    <row r="206" spans="1:22" ht="15" customHeight="1">
      <c r="A206" s="1"/>
      <c r="B206" s="90" t="s">
        <v>223</v>
      </c>
      <c r="C206" s="9"/>
      <c r="D206" s="28" t="s">
        <v>33</v>
      </c>
      <c r="E206" s="28"/>
      <c r="F206" s="27"/>
      <c r="G206" s="27" t="s">
        <v>15</v>
      </c>
      <c r="H206" s="121"/>
      <c r="I206" s="121"/>
      <c r="J206" s="121">
        <f t="shared" si="17"/>
        <v>0</v>
      </c>
      <c r="K206" s="122"/>
      <c r="L206" s="110"/>
      <c r="M206" s="120"/>
      <c r="N206" s="316"/>
      <c r="O206" s="199"/>
      <c r="P206" s="199"/>
      <c r="Q206" s="120"/>
      <c r="R206" s="120"/>
      <c r="S206" s="120"/>
      <c r="T206" s="120"/>
      <c r="U206" s="120"/>
      <c r="V206" s="120"/>
    </row>
    <row r="207" spans="1:22" ht="15" customHeight="1">
      <c r="A207" s="1"/>
      <c r="B207" s="90" t="s">
        <v>224</v>
      </c>
      <c r="C207" s="9"/>
      <c r="D207" s="28" t="s">
        <v>44</v>
      </c>
      <c r="E207" s="28"/>
      <c r="F207" s="27"/>
      <c r="G207" s="27" t="s">
        <v>15</v>
      </c>
      <c r="H207" s="121"/>
      <c r="I207" s="121"/>
      <c r="J207" s="121">
        <f t="shared" si="17"/>
        <v>0</v>
      </c>
      <c r="K207" s="122"/>
      <c r="L207" s="110"/>
      <c r="M207" s="120"/>
      <c r="N207" s="316"/>
      <c r="O207" s="199"/>
      <c r="P207" s="199"/>
      <c r="Q207" s="120"/>
      <c r="R207" s="120"/>
      <c r="S207" s="120"/>
      <c r="T207" s="120"/>
      <c r="U207" s="120"/>
      <c r="V207" s="120"/>
    </row>
    <row r="208" spans="1:22" ht="15" customHeight="1">
      <c r="A208" s="1"/>
      <c r="B208" s="90" t="s">
        <v>225</v>
      </c>
      <c r="C208" s="332" t="s">
        <v>206</v>
      </c>
      <c r="D208" s="40"/>
      <c r="E208" s="31"/>
      <c r="F208" s="32"/>
      <c r="G208" s="32"/>
      <c r="H208" s="123"/>
      <c r="I208" s="123"/>
      <c r="J208" s="124"/>
      <c r="K208" s="122"/>
      <c r="L208" s="110"/>
      <c r="M208" s="120"/>
      <c r="N208" s="316"/>
      <c r="O208" s="199"/>
      <c r="P208" s="199"/>
      <c r="Q208" s="120"/>
      <c r="R208" s="120"/>
      <c r="S208" s="120"/>
      <c r="T208" s="120"/>
      <c r="U208" s="120"/>
      <c r="V208" s="120"/>
    </row>
    <row r="209" spans="1:23" ht="15" customHeight="1">
      <c r="A209" s="1"/>
      <c r="B209" s="90" t="s">
        <v>226</v>
      </c>
      <c r="C209" s="332"/>
      <c r="D209" s="28" t="s">
        <v>34</v>
      </c>
      <c r="E209" s="28"/>
      <c r="F209" s="27"/>
      <c r="G209" s="27" t="s">
        <v>15</v>
      </c>
      <c r="H209" s="121"/>
      <c r="I209" s="121"/>
      <c r="J209" s="121">
        <f>SUM(H209*I209)</f>
        <v>0</v>
      </c>
      <c r="K209" s="122"/>
      <c r="L209" s="110"/>
      <c r="M209" s="120"/>
      <c r="N209" s="316"/>
      <c r="O209" s="199"/>
      <c r="P209" s="199"/>
      <c r="Q209" s="120"/>
      <c r="R209" s="120"/>
      <c r="S209" s="120"/>
      <c r="T209" s="120"/>
      <c r="U209" s="120"/>
      <c r="V209" s="120"/>
    </row>
    <row r="210" spans="1:23" ht="15" customHeight="1">
      <c r="A210" s="1"/>
      <c r="B210" s="90" t="s">
        <v>227</v>
      </c>
      <c r="C210" s="9"/>
      <c r="D210" s="28" t="s">
        <v>35</v>
      </c>
      <c r="E210" s="28"/>
      <c r="F210" s="27"/>
      <c r="G210" s="27" t="s">
        <v>15</v>
      </c>
      <c r="H210" s="121"/>
      <c r="I210" s="121"/>
      <c r="J210" s="121">
        <f t="shared" si="17"/>
        <v>0</v>
      </c>
      <c r="K210" s="122"/>
      <c r="L210" s="110"/>
      <c r="M210" s="120"/>
      <c r="N210" s="316"/>
      <c r="O210" s="199"/>
      <c r="P210" s="199"/>
      <c r="Q210" s="120"/>
      <c r="R210" s="120"/>
      <c r="S210" s="120"/>
      <c r="T210" s="120"/>
      <c r="U210" s="120"/>
      <c r="V210" s="120"/>
    </row>
    <row r="211" spans="1:23" ht="15" customHeight="1">
      <c r="A211" s="1"/>
      <c r="B211" s="83" t="s">
        <v>127</v>
      </c>
      <c r="C211" s="85" t="s">
        <v>196</v>
      </c>
      <c r="D211" s="86"/>
      <c r="E211" s="91"/>
      <c r="F211" s="87"/>
      <c r="G211" s="87"/>
      <c r="H211" s="143"/>
      <c r="I211" s="115"/>
      <c r="J211" s="115"/>
      <c r="K211" s="116">
        <f>SUM(J212:J213)</f>
        <v>0</v>
      </c>
      <c r="L211" s="110"/>
      <c r="M211" s="117">
        <f>SUM(M212:M213)</f>
        <v>0</v>
      </c>
      <c r="N211" s="319"/>
      <c r="O211" s="201"/>
      <c r="P211" s="201"/>
      <c r="Q211" s="209"/>
      <c r="R211" s="196"/>
      <c r="S211" s="196"/>
      <c r="T211" s="196"/>
      <c r="U211" s="196"/>
      <c r="V211" s="210"/>
    </row>
    <row r="212" spans="1:23" ht="15" customHeight="1">
      <c r="A212" s="1"/>
      <c r="B212" s="90" t="s">
        <v>128</v>
      </c>
      <c r="C212" s="333" t="s">
        <v>258</v>
      </c>
      <c r="D212" s="43" t="s">
        <v>80</v>
      </c>
      <c r="E212" s="28"/>
      <c r="F212" s="28"/>
      <c r="G212" s="28"/>
      <c r="H212" s="28"/>
      <c r="I212" s="28"/>
      <c r="J212" s="28"/>
      <c r="K212" s="119"/>
      <c r="L212" s="110"/>
      <c r="M212" s="120"/>
      <c r="N212" s="316"/>
      <c r="O212" s="199"/>
      <c r="P212" s="199"/>
      <c r="Q212" s="120"/>
      <c r="R212" s="120"/>
      <c r="S212" s="120"/>
      <c r="T212" s="120"/>
      <c r="U212" s="120"/>
      <c r="V212" s="120"/>
    </row>
    <row r="213" spans="1:23" ht="15" customHeight="1" thickBot="1">
      <c r="A213" s="1"/>
      <c r="B213" s="90" t="s">
        <v>204</v>
      </c>
      <c r="C213" s="9"/>
      <c r="D213" s="43" t="s">
        <v>259</v>
      </c>
      <c r="E213" s="28"/>
      <c r="F213" s="28"/>
      <c r="G213" s="27" t="s">
        <v>15</v>
      </c>
      <c r="H213" s="121"/>
      <c r="I213" s="121"/>
      <c r="J213" s="121">
        <f>SUM(H213*I213)</f>
        <v>0</v>
      </c>
      <c r="K213" s="122"/>
      <c r="L213" s="110"/>
      <c r="M213" s="120"/>
      <c r="N213" s="316"/>
      <c r="O213" s="199"/>
      <c r="P213" s="199"/>
      <c r="Q213" s="120"/>
      <c r="R213" s="120"/>
      <c r="S213" s="120"/>
      <c r="T213" s="120"/>
      <c r="U213" s="120"/>
      <c r="V213" s="120"/>
    </row>
    <row r="214" spans="1:23" ht="15" customHeight="1" thickBot="1">
      <c r="A214" s="1"/>
      <c r="B214" s="49" t="s">
        <v>23</v>
      </c>
      <c r="C214" s="340" t="s">
        <v>36</v>
      </c>
      <c r="D214" s="330"/>
      <c r="E214" s="330"/>
      <c r="F214" s="337"/>
      <c r="G214" s="45"/>
      <c r="H214" s="128"/>
      <c r="I214" s="128"/>
      <c r="J214" s="128"/>
      <c r="K214" s="134">
        <f>+K211+K200+K198+K190+K186+K176+K162+K157+K152+K94+K86</f>
        <v>0</v>
      </c>
      <c r="L214" s="110"/>
      <c r="M214" s="134">
        <f>+M211+M200+M198+M190+M186+M176+M162+M157+M152+M94+M86</f>
        <v>0</v>
      </c>
      <c r="N214" s="320"/>
      <c r="O214" s="202"/>
      <c r="P214" s="202"/>
      <c r="Q214" s="225"/>
      <c r="R214" s="226"/>
      <c r="S214" s="226"/>
      <c r="T214" s="226"/>
      <c r="U214" s="226"/>
      <c r="V214" s="227"/>
    </row>
    <row r="215" spans="1:23" ht="15" customHeight="1">
      <c r="A215" s="7"/>
      <c r="B215" s="12"/>
      <c r="C215" s="6"/>
      <c r="D215" s="12"/>
      <c r="E215" s="12"/>
      <c r="F215" s="12"/>
      <c r="G215" s="12"/>
      <c r="H215" s="133"/>
      <c r="I215" s="133"/>
      <c r="J215" s="133"/>
      <c r="K215" s="135"/>
      <c r="L215" s="110"/>
      <c r="N215" s="317"/>
    </row>
    <row r="216" spans="1:23" s="240" customFormat="1" ht="15" customHeight="1" thickBot="1">
      <c r="A216" s="234"/>
      <c r="B216" s="235"/>
      <c r="C216" s="236"/>
      <c r="D216" s="237"/>
      <c r="E216" s="237"/>
      <c r="F216" s="235"/>
      <c r="G216" s="237"/>
      <c r="H216" s="238"/>
      <c r="I216" s="238"/>
      <c r="J216" s="238"/>
      <c r="K216" s="202"/>
      <c r="L216" s="239"/>
      <c r="M216" s="201"/>
      <c r="N216" s="319"/>
      <c r="O216" s="201"/>
      <c r="P216" s="201"/>
      <c r="Q216" s="201"/>
      <c r="R216" s="201"/>
      <c r="S216" s="201"/>
      <c r="T216" s="201"/>
      <c r="U216" s="201"/>
      <c r="V216" s="201"/>
    </row>
    <row r="217" spans="1:23" s="240" customFormat="1" ht="15" customHeight="1" thickBot="1">
      <c r="A217" s="234"/>
      <c r="B217" s="74" t="s">
        <v>37</v>
      </c>
      <c r="C217" s="77" t="s">
        <v>121</v>
      </c>
      <c r="D217" s="47"/>
      <c r="E217" s="47"/>
      <c r="F217" s="75"/>
      <c r="G217" s="48"/>
      <c r="H217" s="132"/>
      <c r="I217" s="132"/>
      <c r="J217" s="132"/>
      <c r="K217" s="132"/>
      <c r="L217" s="113"/>
      <c r="M217" s="114"/>
      <c r="N217" s="316"/>
      <c r="O217" s="199"/>
      <c r="P217" s="199"/>
      <c r="Q217" s="204"/>
      <c r="R217" s="205"/>
      <c r="S217" s="205"/>
      <c r="T217" s="205"/>
      <c r="U217" s="205"/>
      <c r="V217" s="114"/>
      <c r="W217"/>
    </row>
    <row r="218" spans="1:23" s="240" customFormat="1" ht="15" customHeight="1">
      <c r="A218" s="234"/>
      <c r="B218" s="235"/>
      <c r="C218" s="236"/>
      <c r="D218" s="237"/>
      <c r="E218" s="237"/>
      <c r="F218" s="235"/>
      <c r="G218" s="237"/>
      <c r="H218" s="238"/>
      <c r="I218" s="238"/>
      <c r="J218" s="238"/>
      <c r="K218" s="202"/>
      <c r="L218" s="239"/>
      <c r="M218" s="201"/>
      <c r="N218" s="319"/>
      <c r="O218" s="201"/>
      <c r="P218" s="201"/>
      <c r="Q218" s="201"/>
      <c r="R218" s="201"/>
      <c r="S218" s="201"/>
      <c r="T218" s="201"/>
      <c r="U218" s="201"/>
      <c r="V218" s="201"/>
    </row>
    <row r="219" spans="1:23" ht="15" customHeight="1">
      <c r="A219" s="1"/>
      <c r="B219" s="84" t="s">
        <v>38</v>
      </c>
      <c r="C219" s="59"/>
      <c r="D219" s="43"/>
      <c r="E219" s="55"/>
      <c r="F219" s="62"/>
      <c r="G219" s="27"/>
      <c r="H219" s="121"/>
      <c r="I219" s="121"/>
      <c r="J219" s="121">
        <f>SUM(H219*I219)</f>
        <v>0</v>
      </c>
      <c r="K219" s="119"/>
      <c r="L219" s="110"/>
      <c r="M219" s="120"/>
      <c r="N219" s="316"/>
      <c r="O219" s="199"/>
      <c r="P219" s="199"/>
      <c r="Q219" s="120"/>
      <c r="R219" s="120"/>
      <c r="S219" s="120"/>
      <c r="T219" s="120"/>
      <c r="U219" s="120"/>
      <c r="V219" s="120"/>
    </row>
    <row r="220" spans="1:23" ht="15" customHeight="1">
      <c r="A220" s="1"/>
      <c r="B220" s="84" t="s">
        <v>25</v>
      </c>
      <c r="C220" s="11"/>
      <c r="D220" s="43"/>
      <c r="E220" s="55"/>
      <c r="F220" s="62"/>
      <c r="G220" s="27"/>
      <c r="H220" s="121"/>
      <c r="I220" s="121"/>
      <c r="J220" s="121">
        <f>SUM(H220*I220)</f>
        <v>0</v>
      </c>
      <c r="K220" s="122"/>
      <c r="L220" s="110"/>
      <c r="M220" s="120"/>
      <c r="N220" s="316"/>
      <c r="O220" s="199"/>
      <c r="P220" s="199"/>
      <c r="Q220" s="120"/>
      <c r="R220" s="120"/>
      <c r="S220" s="120"/>
      <c r="T220" s="120"/>
      <c r="U220" s="120"/>
      <c r="V220" s="120"/>
    </row>
    <row r="221" spans="1:23" ht="15" customHeight="1" thickBot="1">
      <c r="A221" s="1"/>
      <c r="B221" s="84" t="s">
        <v>26</v>
      </c>
      <c r="C221" s="11"/>
      <c r="D221" s="40"/>
      <c r="E221" s="41"/>
      <c r="F221" s="62"/>
      <c r="G221" s="27"/>
      <c r="H221" s="121"/>
      <c r="I221" s="121"/>
      <c r="J221" s="121">
        <f>SUM(H221*I221)</f>
        <v>0</v>
      </c>
      <c r="K221" s="122"/>
      <c r="L221" s="110"/>
      <c r="M221" s="120"/>
      <c r="N221" s="316"/>
      <c r="O221" s="199"/>
      <c r="P221" s="199"/>
      <c r="Q221" s="120"/>
      <c r="R221" s="120"/>
      <c r="S221" s="120"/>
      <c r="T221" s="120"/>
      <c r="U221" s="120"/>
      <c r="V221" s="120"/>
    </row>
    <row r="222" spans="1:23" ht="15" customHeight="1" thickBot="1">
      <c r="A222" s="1"/>
      <c r="B222" s="49" t="s">
        <v>37</v>
      </c>
      <c r="C222" s="44" t="s">
        <v>122</v>
      </c>
      <c r="D222" s="45"/>
      <c r="E222" s="45"/>
      <c r="F222" s="46" t="s">
        <v>8</v>
      </c>
      <c r="G222" s="45"/>
      <c r="H222" s="128"/>
      <c r="I222" s="128"/>
      <c r="J222" s="128"/>
      <c r="K222" s="129">
        <f>SUM(J219:J221)</f>
        <v>0</v>
      </c>
      <c r="L222" s="110"/>
      <c r="M222" s="130">
        <f>SUM(M219:M221)</f>
        <v>0</v>
      </c>
      <c r="N222" s="319"/>
      <c r="O222" s="201"/>
      <c r="P222" s="201"/>
      <c r="Q222" s="220"/>
      <c r="R222" s="221"/>
      <c r="S222" s="221"/>
      <c r="T222" s="221"/>
      <c r="U222" s="221"/>
      <c r="V222" s="222"/>
    </row>
    <row r="223" spans="1:23" ht="16.5" customHeight="1" thickBot="1">
      <c r="A223" s="1"/>
      <c r="B223" s="12"/>
      <c r="C223" s="17"/>
      <c r="D223" s="12"/>
      <c r="E223" s="12"/>
      <c r="F223" s="5"/>
      <c r="G223" s="12"/>
      <c r="H223" s="133"/>
      <c r="I223" s="133"/>
      <c r="J223" s="133"/>
      <c r="K223" s="135"/>
      <c r="L223" s="110"/>
      <c r="M223" s="137"/>
      <c r="N223" s="316"/>
      <c r="O223" s="199"/>
      <c r="P223" s="199"/>
      <c r="Q223" s="197"/>
      <c r="R223" s="197"/>
      <c r="S223" s="197"/>
      <c r="T223" s="197"/>
      <c r="U223" s="197"/>
      <c r="V223" s="197"/>
    </row>
    <row r="224" spans="1:23" ht="15" customHeight="1" thickBot="1">
      <c r="A224" s="1"/>
      <c r="B224" s="69" t="s">
        <v>120</v>
      </c>
      <c r="C224" s="70" t="s">
        <v>242</v>
      </c>
      <c r="D224" s="71"/>
      <c r="E224" s="71"/>
      <c r="F224" s="72">
        <v>1</v>
      </c>
      <c r="G224" s="73"/>
      <c r="H224" s="138"/>
      <c r="I224" s="138"/>
      <c r="J224" s="138"/>
      <c r="K224" s="139">
        <f>SUM(K82+K214+K222)</f>
        <v>0</v>
      </c>
      <c r="L224" s="110"/>
      <c r="M224" s="140">
        <f>SUM(M82+M214+M222)</f>
        <v>0</v>
      </c>
      <c r="N224" s="321"/>
      <c r="O224" s="203"/>
      <c r="P224" s="228" t="s">
        <v>159</v>
      </c>
      <c r="Q224" s="223"/>
      <c r="R224" s="229"/>
      <c r="S224" s="138"/>
      <c r="T224" s="229"/>
      <c r="U224" s="138"/>
      <c r="V224" s="230"/>
    </row>
    <row r="225" spans="1:23" ht="15" customHeight="1">
      <c r="A225" s="1"/>
      <c r="B225" s="18"/>
      <c r="C225" s="19"/>
      <c r="D225" s="20"/>
      <c r="E225" s="20"/>
      <c r="F225" s="21"/>
      <c r="G225" s="18"/>
      <c r="H225" s="141"/>
      <c r="I225" s="141"/>
      <c r="J225" s="141"/>
      <c r="K225" s="141"/>
      <c r="L225" s="110"/>
      <c r="N225" s="317"/>
    </row>
    <row r="226" spans="1:23" ht="15" customHeight="1">
      <c r="A226" s="1"/>
      <c r="B226" s="267"/>
      <c r="C226" s="268"/>
      <c r="D226" s="269"/>
      <c r="E226" s="269"/>
      <c r="F226" s="270"/>
      <c r="G226" s="271"/>
      <c r="H226" s="272"/>
      <c r="I226" s="272"/>
      <c r="J226" s="273" t="s">
        <v>119</v>
      </c>
      <c r="K226" s="274">
        <f>+K224*0.22</f>
        <v>0</v>
      </c>
      <c r="L226" s="110"/>
      <c r="N226" s="317"/>
      <c r="P226" s="301" t="s">
        <v>160</v>
      </c>
      <c r="Q226" s="120"/>
      <c r="R226" s="120"/>
      <c r="S226" s="120"/>
      <c r="T226" s="120"/>
      <c r="U226" s="120"/>
      <c r="V226" s="120"/>
    </row>
    <row r="227" spans="1:23" ht="15" customHeight="1" thickBot="1">
      <c r="A227" s="1"/>
      <c r="B227" s="18"/>
      <c r="C227" s="19"/>
      <c r="D227" s="20"/>
      <c r="E227" s="20"/>
      <c r="F227" s="21"/>
      <c r="G227" s="18"/>
      <c r="H227" s="141"/>
      <c r="I227" s="141"/>
      <c r="J227" s="232"/>
      <c r="K227" s="141"/>
      <c r="L227" s="110"/>
      <c r="N227" s="317"/>
      <c r="P227" s="232"/>
    </row>
    <row r="228" spans="1:23" ht="15" customHeight="1" thickBot="1">
      <c r="A228" s="1"/>
      <c r="B228" s="275" t="s">
        <v>41</v>
      </c>
      <c r="C228" s="276" t="s">
        <v>157</v>
      </c>
      <c r="D228" s="277"/>
      <c r="E228" s="277"/>
      <c r="F228" s="278"/>
      <c r="G228" s="279"/>
      <c r="H228" s="280"/>
      <c r="I228" s="280"/>
      <c r="J228" s="281"/>
      <c r="K228" s="282">
        <f>+K224+K226</f>
        <v>0</v>
      </c>
      <c r="L228" s="110"/>
      <c r="N228" s="317"/>
      <c r="P228" s="302" t="s">
        <v>161</v>
      </c>
      <c r="Q228" s="303"/>
      <c r="R228" s="303"/>
      <c r="S228" s="303"/>
      <c r="T228" s="303"/>
      <c r="U228" s="303"/>
      <c r="V228" s="304"/>
    </row>
    <row r="229" spans="1:23" ht="15" customHeight="1">
      <c r="A229" s="1"/>
      <c r="B229" s="18"/>
      <c r="C229" s="19"/>
      <c r="D229" s="20"/>
      <c r="E229" s="20"/>
      <c r="F229" s="21"/>
      <c r="G229" s="18"/>
      <c r="H229" s="141"/>
      <c r="I229" s="141"/>
      <c r="J229" s="141"/>
      <c r="K229" s="141"/>
      <c r="L229" s="110"/>
      <c r="P229" s="232"/>
    </row>
    <row r="230" spans="1:23" ht="15" customHeight="1">
      <c r="A230" s="1"/>
      <c r="B230" s="18"/>
      <c r="C230" s="19"/>
      <c r="D230" s="20"/>
      <c r="E230" s="20"/>
      <c r="F230" s="21"/>
      <c r="G230" s="18"/>
      <c r="H230" s="141"/>
      <c r="I230" s="141"/>
      <c r="J230" s="141"/>
      <c r="K230" s="141"/>
      <c r="L230" s="110"/>
      <c r="Q230" s="232" t="s">
        <v>124</v>
      </c>
      <c r="R230" s="312" t="s">
        <v>163</v>
      </c>
      <c r="W230" s="109"/>
    </row>
    <row r="231" spans="1:23" ht="15" customHeight="1">
      <c r="A231" s="13"/>
      <c r="B231" s="18" t="s">
        <v>124</v>
      </c>
      <c r="C231" s="262" t="s">
        <v>272</v>
      </c>
      <c r="D231" s="20"/>
      <c r="E231" s="20"/>
      <c r="F231" s="21"/>
      <c r="G231" s="18"/>
      <c r="H231" s="141"/>
      <c r="I231" s="141"/>
      <c r="J231" s="141"/>
      <c r="K231" s="141"/>
      <c r="L231" s="110"/>
    </row>
    <row r="232" spans="1:23" ht="15" customHeight="1">
      <c r="A232" s="1"/>
      <c r="B232" s="141"/>
      <c r="C232" s="263" t="s">
        <v>151</v>
      </c>
      <c r="D232" s="14"/>
      <c r="F232" s="110"/>
      <c r="G232" s="109"/>
      <c r="H232" s="198"/>
      <c r="O232"/>
      <c r="P232"/>
      <c r="Q232"/>
      <c r="R232"/>
      <c r="S232"/>
      <c r="T232"/>
      <c r="U232"/>
      <c r="V232"/>
    </row>
    <row r="233" spans="1:23" ht="15" customHeight="1">
      <c r="A233" s="7"/>
      <c r="B233" s="133"/>
      <c r="C233" s="264" t="s">
        <v>152</v>
      </c>
      <c r="D233" s="133"/>
      <c r="E233" s="135"/>
      <c r="F233" s="110"/>
      <c r="G233" s="109"/>
      <c r="H233" s="198"/>
      <c r="O233" s="109"/>
      <c r="P233" s="109"/>
      <c r="Q233"/>
      <c r="R233"/>
      <c r="S233"/>
      <c r="T233"/>
      <c r="U233"/>
      <c r="V233"/>
    </row>
    <row r="234" spans="1:23" ht="15" customHeight="1">
      <c r="A234" s="7"/>
      <c r="B234" s="133"/>
      <c r="C234" s="133"/>
      <c r="D234" s="133"/>
      <c r="E234" s="133"/>
      <c r="F234" s="110"/>
      <c r="G234" s="109"/>
      <c r="H234" s="198"/>
      <c r="O234" s="109"/>
      <c r="P234" s="109"/>
      <c r="Q234"/>
      <c r="R234"/>
      <c r="S234"/>
      <c r="T234"/>
      <c r="U234"/>
      <c r="V234"/>
    </row>
    <row r="235" spans="1:23" ht="15" customHeight="1">
      <c r="A235" s="7"/>
      <c r="B235" s="133"/>
      <c r="C235" s="133"/>
      <c r="D235" s="133"/>
      <c r="E235" s="133"/>
      <c r="F235" s="133"/>
      <c r="G235" s="109"/>
      <c r="H235" s="198"/>
      <c r="O235" s="109"/>
      <c r="P235" s="109"/>
      <c r="Q235"/>
      <c r="R235"/>
      <c r="S235"/>
      <c r="T235"/>
      <c r="U235"/>
      <c r="V235"/>
    </row>
    <row r="236" spans="1:23" ht="15" customHeight="1">
      <c r="B236" s="142"/>
      <c r="C236" s="142"/>
      <c r="D236" s="142"/>
      <c r="E236" s="142"/>
      <c r="F236" s="142"/>
      <c r="G236" s="109"/>
      <c r="H236" s="198"/>
      <c r="O236" s="109"/>
      <c r="P236" s="109"/>
      <c r="Q236"/>
      <c r="R236"/>
      <c r="S236"/>
      <c r="T236"/>
      <c r="U236"/>
      <c r="V236"/>
    </row>
    <row r="237" spans="1:23" ht="15" customHeight="1">
      <c r="A237" s="25"/>
      <c r="B237" s="133"/>
      <c r="C237" s="133"/>
      <c r="D237" s="133"/>
      <c r="E237" s="133"/>
      <c r="F237" s="133"/>
      <c r="G237" s="109"/>
      <c r="H237" s="198"/>
      <c r="O237" s="109"/>
      <c r="P237" s="109"/>
      <c r="Q237"/>
      <c r="R237"/>
      <c r="S237"/>
      <c r="T237"/>
      <c r="U237"/>
      <c r="V237"/>
    </row>
    <row r="238" spans="1:23">
      <c r="B238" s="131"/>
      <c r="C238" s="131"/>
      <c r="D238" s="131"/>
      <c r="E238" s="131"/>
      <c r="F238" s="131"/>
      <c r="G238" s="109"/>
      <c r="H238" s="198"/>
      <c r="O238" s="109"/>
      <c r="P238" s="109"/>
      <c r="Q238"/>
      <c r="R238"/>
      <c r="S238"/>
      <c r="T238"/>
      <c r="U238"/>
      <c r="V238"/>
    </row>
    <row r="239" spans="1:23">
      <c r="B239" s="131"/>
      <c r="C239" s="131"/>
      <c r="D239" s="131"/>
      <c r="E239" s="131"/>
      <c r="F239" s="131"/>
      <c r="G239" s="109"/>
      <c r="H239" s="198"/>
      <c r="O239" s="109"/>
      <c r="P239" s="109"/>
      <c r="Q239"/>
      <c r="R239"/>
      <c r="S239"/>
      <c r="T239"/>
      <c r="U239"/>
      <c r="V239"/>
    </row>
    <row r="240" spans="1:23">
      <c r="B240" s="131"/>
      <c r="C240" s="131"/>
      <c r="D240" s="131"/>
      <c r="E240" s="131"/>
      <c r="F240" s="131"/>
      <c r="G240" s="109"/>
      <c r="H240" s="198"/>
      <c r="O240" s="109"/>
      <c r="P240" s="109"/>
      <c r="Q240"/>
      <c r="R240"/>
      <c r="S240"/>
      <c r="T240"/>
      <c r="U240"/>
      <c r="V240"/>
    </row>
    <row r="241" spans="3:6">
      <c r="C241" s="14"/>
      <c r="F241" s="15"/>
    </row>
    <row r="242" spans="3:6">
      <c r="F242" s="15"/>
    </row>
    <row r="243" spans="3:6">
      <c r="C243" s="14"/>
      <c r="F243" s="15"/>
    </row>
  </sheetData>
  <mergeCells count="13">
    <mergeCell ref="V11:V13"/>
    <mergeCell ref="E11:E13"/>
    <mergeCell ref="B11:B13"/>
    <mergeCell ref="C11:C13"/>
    <mergeCell ref="D11:D13"/>
    <mergeCell ref="F11:F13"/>
    <mergeCell ref="C152:D152"/>
    <mergeCell ref="M11:M13"/>
    <mergeCell ref="K11:K13"/>
    <mergeCell ref="G11:G13"/>
    <mergeCell ref="H11:H13"/>
    <mergeCell ref="I11:I13"/>
    <mergeCell ref="J11:J13"/>
  </mergeCells>
  <phoneticPr fontId="0" type="noConversion"/>
  <printOptions horizontalCentered="1" verticalCentered="1"/>
  <pageMargins left="0.39370078740157483" right="0.15748031496062992" top="0.43307086614173229" bottom="0.43307086614173229" header="0" footer="0"/>
  <pageSetup paperSize="9" scale="40" fitToHeight="17" orientation="landscape" verticalDpi="300" r:id="rId1"/>
  <headerFooter alignWithMargins="0">
    <oddHeader xml:space="preserve">&amp;C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workbookViewId="0">
      <selection activeCell="M25" sqref="M25"/>
    </sheetView>
  </sheetViews>
  <sheetFormatPr baseColWidth="10" defaultRowHeight="12.75"/>
  <cols>
    <col min="1" max="1" width="2.28515625" customWidth="1"/>
    <col min="2" max="2" width="9.42578125" customWidth="1"/>
    <col min="3" max="3" width="25.42578125" customWidth="1"/>
    <col min="4" max="4" width="53.42578125" customWidth="1"/>
    <col min="5" max="5" width="20.28515625" customWidth="1"/>
    <col min="6" max="6" width="7.7109375" hidden="1" customWidth="1"/>
    <col min="7" max="7" width="8" hidden="1" customWidth="1"/>
    <col min="8" max="9" width="10.7109375" hidden="1" customWidth="1"/>
    <col min="10" max="10" width="0" hidden="1" customWidth="1"/>
    <col min="11" max="11" width="16.5703125" customWidth="1"/>
    <col min="12" max="12" width="2" hidden="1" customWidth="1"/>
    <col min="13" max="13" width="12.7109375" customWidth="1"/>
  </cols>
  <sheetData>
    <row r="1" spans="1:13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95" customHeight="1" thickBot="1">
      <c r="A2" s="1"/>
      <c r="B2" s="309"/>
      <c r="C2" s="284" t="str">
        <f>'PRESUPUESTO Y CRONOGRAMA '!C7</f>
        <v>EMPRESA:</v>
      </c>
      <c r="D2" s="310"/>
      <c r="E2" s="310"/>
      <c r="F2" s="311">
        <f>'PRESUPUESTO Y CRONOGRAMA '!F7</f>
        <v>0</v>
      </c>
      <c r="G2" s="310">
        <f>'PRESUPUESTO Y CRONOGRAMA '!G7</f>
        <v>0</v>
      </c>
      <c r="H2" s="310">
        <f>'PRESUPUESTO Y CRONOGRAMA '!H7</f>
        <v>0</v>
      </c>
      <c r="I2" s="310">
        <f>'PRESUPUESTO Y CRONOGRAMA '!I7</f>
        <v>0</v>
      </c>
      <c r="J2" s="310" t="str">
        <f>'PRESUPUESTO Y CRONOGRAMA '!J7</f>
        <v>LLAMADO:</v>
      </c>
      <c r="K2" s="314" t="s">
        <v>154</v>
      </c>
      <c r="L2" s="310">
        <f>'PRESUPUESTO Y CRONOGRAMA '!L7</f>
        <v>0</v>
      </c>
      <c r="M2" s="315"/>
    </row>
    <row r="3" spans="1:13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78"/>
      <c r="C4" s="79" t="s">
        <v>162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397" t="s">
        <v>0</v>
      </c>
      <c r="C6" s="394" t="s">
        <v>1</v>
      </c>
      <c r="D6" s="394"/>
      <c r="E6" s="173"/>
      <c r="F6" s="399"/>
      <c r="G6" s="394"/>
      <c r="H6" s="394"/>
      <c r="I6" s="394"/>
      <c r="J6" s="394"/>
      <c r="K6" s="397" t="s">
        <v>50</v>
      </c>
      <c r="L6" s="174"/>
      <c r="M6" s="397" t="s">
        <v>47</v>
      </c>
    </row>
    <row r="7" spans="1:13" ht="15" customHeight="1">
      <c r="A7" s="1"/>
      <c r="B7" s="386"/>
      <c r="C7" s="395"/>
      <c r="D7" s="395"/>
      <c r="E7" s="104"/>
      <c r="F7" s="400"/>
      <c r="G7" s="395"/>
      <c r="H7" s="395"/>
      <c r="I7" s="395"/>
      <c r="J7" s="395"/>
      <c r="K7" s="386"/>
      <c r="L7" s="159"/>
      <c r="M7" s="386"/>
    </row>
    <row r="8" spans="1:13" ht="15" customHeight="1">
      <c r="A8" s="1"/>
      <c r="B8" s="398"/>
      <c r="C8" s="396"/>
      <c r="D8" s="396"/>
      <c r="E8" s="175"/>
      <c r="F8" s="401"/>
      <c r="G8" s="396"/>
      <c r="H8" s="396"/>
      <c r="I8" s="396"/>
      <c r="J8" s="396"/>
      <c r="K8" s="398"/>
      <c r="L8" s="176"/>
      <c r="M8" s="398"/>
    </row>
    <row r="9" spans="1:13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68" t="s">
        <v>6</v>
      </c>
      <c r="C10" s="164" t="s">
        <v>7</v>
      </c>
      <c r="D10" s="165"/>
      <c r="E10" s="165"/>
      <c r="F10" s="165"/>
      <c r="G10" s="165"/>
      <c r="H10" s="165"/>
      <c r="I10" s="165"/>
      <c r="J10" s="165"/>
      <c r="K10" s="165"/>
      <c r="L10" s="166"/>
      <c r="M10" s="167"/>
    </row>
    <row r="11" spans="1:13">
      <c r="B11" s="156" t="str">
        <f>'PRESUPUESTO Y CRONOGRAMA '!$B$17</f>
        <v>1.00</v>
      </c>
      <c r="C11" s="152" t="str">
        <f>'PRESUPUESTO Y CRONOGRAMA '!$C$17</f>
        <v>IMPLANTACIÓN</v>
      </c>
      <c r="D11" s="58"/>
      <c r="E11" s="58"/>
      <c r="F11" s="58"/>
      <c r="G11" s="58"/>
      <c r="H11" s="58"/>
      <c r="I11" s="58"/>
      <c r="J11" s="58"/>
      <c r="K11" s="155">
        <f>'PRESUPUESTO Y CRONOGRAMA '!$K$17</f>
        <v>0</v>
      </c>
      <c r="M11" s="155">
        <f>'PRESUPUESTO Y CRONOGRAMA '!$M$17</f>
        <v>0</v>
      </c>
    </row>
    <row r="12" spans="1:13">
      <c r="B12" s="157" t="str">
        <f>'PRESUPUESTO Y CRONOGRAMA '!$B$21</f>
        <v>2.00</v>
      </c>
      <c r="C12" s="94" t="str">
        <f>'PRESUPUESTO Y CRONOGRAMA '!$C$21</f>
        <v>DEMOLICIONES Y RETIROS</v>
      </c>
      <c r="D12" s="98"/>
      <c r="E12" s="98"/>
      <c r="F12" s="98"/>
      <c r="G12" s="98"/>
      <c r="H12" s="98"/>
      <c r="I12" s="98"/>
      <c r="J12" s="98"/>
      <c r="K12" s="120">
        <f>'PRESUPUESTO Y CRONOGRAMA '!$K$21</f>
        <v>0</v>
      </c>
      <c r="M12" s="120">
        <f>'PRESUPUESTO Y CRONOGRAMA '!$M$21</f>
        <v>0</v>
      </c>
    </row>
    <row r="13" spans="1:13">
      <c r="B13" s="157" t="str">
        <f>'PRESUPUESTO Y CRONOGRAMA '!$B$28</f>
        <v>3.00</v>
      </c>
      <c r="C13" s="144" t="str">
        <f>'PRESUPUESTO Y CRONOGRAMA '!$C$28</f>
        <v>MOVIMIENTOS DE TIERRA</v>
      </c>
      <c r="D13" s="145"/>
      <c r="E13" s="145"/>
      <c r="F13" s="145"/>
      <c r="G13" s="145"/>
      <c r="H13" s="145"/>
      <c r="I13" s="145"/>
      <c r="J13" s="145"/>
      <c r="K13" s="127">
        <f>'PRESUPUESTO Y CRONOGRAMA '!$K$28</f>
        <v>0</v>
      </c>
      <c r="M13" s="120">
        <f>'PRESUPUESTO Y CRONOGRAMA '!$M$28</f>
        <v>0</v>
      </c>
    </row>
    <row r="14" spans="1:13">
      <c r="B14" s="157" t="str">
        <f>'PRESUPUESTO Y CRONOGRAMA '!B32</f>
        <v>4.00</v>
      </c>
      <c r="C14" s="106" t="str">
        <f>'PRESUPUESTO Y CRONOGRAMA '!C32</f>
        <v>HORMIGON ARMADO</v>
      </c>
      <c r="D14" s="146"/>
      <c r="E14" s="146"/>
      <c r="F14" s="146"/>
      <c r="G14" s="146"/>
      <c r="H14" s="146"/>
      <c r="I14" s="146"/>
      <c r="J14" s="146"/>
      <c r="K14" s="120">
        <f>'PRESUPUESTO Y CRONOGRAMA '!K32</f>
        <v>0</v>
      </c>
      <c r="L14" s="105"/>
      <c r="M14" s="120">
        <f>'PRESUPUESTO Y CRONOGRAMA '!M32</f>
        <v>0</v>
      </c>
    </row>
    <row r="15" spans="1:13">
      <c r="B15" s="157" t="str">
        <f>'PRESUPUESTO Y CRONOGRAMA '!B40</f>
        <v>5.00</v>
      </c>
      <c r="C15" s="106" t="str">
        <f>'PRESUPUESTO Y CRONOGRAMA '!C40</f>
        <v>PAVIMENTOS</v>
      </c>
      <c r="D15" s="146"/>
      <c r="E15" s="146"/>
      <c r="F15" s="146"/>
      <c r="G15" s="146"/>
      <c r="H15" s="146"/>
      <c r="I15" s="146"/>
      <c r="J15" s="146"/>
      <c r="K15" s="120">
        <f>'PRESUPUESTO Y CRONOGRAMA '!K40</f>
        <v>0</v>
      </c>
      <c r="L15" s="105"/>
      <c r="M15" s="120">
        <f>'PRESUPUESTO Y CRONOGRAMA '!M40</f>
        <v>0</v>
      </c>
    </row>
    <row r="16" spans="1:13">
      <c r="B16" s="157" t="str">
        <f>'PRESUPUESTO Y CRONOGRAMA '!B46</f>
        <v>6.00</v>
      </c>
      <c r="C16" s="106" t="s">
        <v>201</v>
      </c>
      <c r="D16" s="146"/>
      <c r="E16" s="146"/>
      <c r="F16" s="146"/>
      <c r="G16" s="146"/>
      <c r="H16" s="146"/>
      <c r="I16" s="146"/>
      <c r="J16" s="146"/>
      <c r="K16" s="120">
        <f>'PRESUPUESTO Y CRONOGRAMA '!K41</f>
        <v>0</v>
      </c>
      <c r="L16" s="105"/>
      <c r="M16" s="120">
        <f>'PRESUPUESTO Y CRONOGRAMA '!M41</f>
        <v>0</v>
      </c>
    </row>
    <row r="17" spans="2:13">
      <c r="B17" s="157" t="str">
        <f>'PRESUPUESTO Y CRONOGRAMA '!B49</f>
        <v>7.00</v>
      </c>
      <c r="C17" s="106" t="str">
        <f>'PRESUPUESTO Y CRONOGRAMA '!C49</f>
        <v>REVESTIMIENTO DE BAÑOS</v>
      </c>
      <c r="D17" s="146"/>
      <c r="E17" s="146"/>
      <c r="F17" s="146"/>
      <c r="G17" s="146"/>
      <c r="H17" s="146"/>
      <c r="I17" s="146"/>
      <c r="J17" s="146"/>
      <c r="K17" s="120">
        <f>'PRESUPUESTO Y CRONOGRAMA '!K49</f>
        <v>0</v>
      </c>
      <c r="L17" s="105"/>
      <c r="M17" s="120">
        <f>'PRESUPUESTO Y CRONOGRAMA '!M49</f>
        <v>0</v>
      </c>
    </row>
    <row r="18" spans="2:13">
      <c r="B18" s="157" t="str">
        <f>'PRESUPUESTO Y CRONOGRAMA '!B54</f>
        <v>8.00</v>
      </c>
      <c r="C18" s="106" t="str">
        <f>'PRESUPUESTO Y CRONOGRAMA '!C54</f>
        <v xml:space="preserve">ESCALONES </v>
      </c>
      <c r="D18" s="146"/>
      <c r="E18" s="146"/>
      <c r="F18" s="146"/>
      <c r="G18" s="146"/>
      <c r="H18" s="146"/>
      <c r="I18" s="146"/>
      <c r="J18" s="146"/>
      <c r="K18" s="120">
        <f>'PRESUPUESTO Y CRONOGRAMA '!K54</f>
        <v>0</v>
      </c>
      <c r="L18" s="105"/>
      <c r="M18" s="120">
        <f>'PRESUPUESTO Y CRONOGRAMA '!M54</f>
        <v>0</v>
      </c>
    </row>
    <row r="19" spans="2:13">
      <c r="B19" s="157" t="str">
        <f>'PRESUPUESTO Y CRONOGRAMA '!B57</f>
        <v>9.00</v>
      </c>
      <c r="C19" s="347" t="s">
        <v>231</v>
      </c>
      <c r="D19" s="146"/>
      <c r="E19" s="146"/>
      <c r="F19" s="146"/>
      <c r="G19" s="146"/>
      <c r="H19" s="146"/>
      <c r="I19" s="146"/>
      <c r="J19" s="146"/>
      <c r="K19" s="120">
        <f>'PRESUPUESTO Y CRONOGRAMA '!K55</f>
        <v>0</v>
      </c>
      <c r="L19" s="105"/>
      <c r="M19" s="120">
        <f>'PRESUPUESTO Y CRONOGRAMA '!M55</f>
        <v>0</v>
      </c>
    </row>
    <row r="20" spans="2:13">
      <c r="B20" s="157" t="str">
        <f>'PRESUPUESTO Y CRONOGRAMA '!B60</f>
        <v>10.00</v>
      </c>
      <c r="C20" s="106" t="str">
        <f>'PRESUPUESTO Y CRONOGRAMA '!C60</f>
        <v>CUBIERTAS LIVIANAS</v>
      </c>
      <c r="D20" s="146"/>
      <c r="E20" s="146"/>
      <c r="F20" s="146"/>
      <c r="G20" s="146"/>
      <c r="H20" s="146"/>
      <c r="I20" s="146"/>
      <c r="J20" s="146"/>
      <c r="K20" s="120">
        <f>'PRESUPUESTO Y CRONOGRAMA '!K60</f>
        <v>0</v>
      </c>
      <c r="L20" s="105"/>
      <c r="M20" s="120">
        <f>'PRESUPUESTO Y CRONOGRAMA '!M60</f>
        <v>0</v>
      </c>
    </row>
    <row r="21" spans="2:13">
      <c r="B21" s="157" t="str">
        <f>'PRESUPUESTO Y CRONOGRAMA '!B65</f>
        <v>11.00</v>
      </c>
      <c r="C21" s="106" t="s">
        <v>228</v>
      </c>
      <c r="D21" s="146"/>
      <c r="E21" s="146"/>
      <c r="F21" s="146"/>
      <c r="G21" s="146"/>
      <c r="H21" s="146"/>
      <c r="I21" s="146"/>
      <c r="J21" s="146"/>
      <c r="K21" s="120">
        <f>'PRESUPUESTO Y CRONOGRAMA '!K61</f>
        <v>0</v>
      </c>
      <c r="L21" s="105"/>
      <c r="M21" s="120">
        <f>'PRESUPUESTO Y CRONOGRAMA '!M61</f>
        <v>0</v>
      </c>
    </row>
    <row r="22" spans="2:13">
      <c r="B22" s="158" t="str">
        <f>'PRESUPUESTO Y CRONOGRAMA '!B67</f>
        <v>12.00</v>
      </c>
      <c r="C22" s="147" t="str">
        <f>'PRESUPUESTO Y CRONOGRAMA '!C67</f>
        <v>VARIOS</v>
      </c>
      <c r="D22" s="148"/>
      <c r="E22" s="148"/>
      <c r="F22" s="148"/>
      <c r="G22" s="148"/>
      <c r="H22" s="148"/>
      <c r="I22" s="148"/>
      <c r="J22" s="148"/>
      <c r="K22" s="127">
        <f>'PRESUPUESTO Y CRONOGRAMA '!K67</f>
        <v>0</v>
      </c>
      <c r="L22" s="105"/>
      <c r="M22" s="127">
        <f>'PRESUPUESTO Y CRONOGRAMA '!M67</f>
        <v>0</v>
      </c>
    </row>
    <row r="23" spans="2:13">
      <c r="B23" s="158" t="str">
        <f>'PRESUPUESTO Y CRONOGRAMA '!B73</f>
        <v>13.00</v>
      </c>
      <c r="C23" s="147" t="str">
        <f>'PRESUPUESTO Y CRONOGRAMA '!C73</f>
        <v>ESPACIO EXTERIORES</v>
      </c>
      <c r="D23" s="148"/>
      <c r="E23" s="148"/>
      <c r="F23" s="148"/>
      <c r="G23" s="148"/>
      <c r="H23" s="148"/>
      <c r="I23" s="148"/>
      <c r="J23" s="148"/>
      <c r="K23" s="127">
        <f>'PRESUPUESTO Y CRONOGRAMA '!K68</f>
        <v>0</v>
      </c>
      <c r="L23" s="105"/>
      <c r="M23" s="127">
        <f>'PRESUPUESTO Y CRONOGRAMA '!M68</f>
        <v>0</v>
      </c>
    </row>
    <row r="24" spans="2:13" ht="13.5" thickBot="1">
      <c r="B24" s="158" t="str">
        <f>'PRESUPUESTO Y CRONOGRAMA '!B79</f>
        <v>14.00</v>
      </c>
      <c r="C24" s="147" t="str">
        <f>'PRESUPUESTO Y CRONOGRAMA '!C79</f>
        <v>AYUDA A SUBCONTRATOS</v>
      </c>
      <c r="D24" s="148"/>
      <c r="E24" s="148"/>
      <c r="F24" s="148"/>
      <c r="G24" s="148"/>
      <c r="H24" s="148"/>
      <c r="I24" s="148"/>
      <c r="J24" s="148"/>
      <c r="K24" s="127">
        <f>'PRESUPUESTO Y CRONOGRAMA '!K79</f>
        <v>0</v>
      </c>
      <c r="L24" s="105"/>
      <c r="M24" s="127">
        <f>'PRESUPUESTO Y CRONOGRAMA '!M79</f>
        <v>0</v>
      </c>
    </row>
    <row r="25" spans="2:13" ht="13.5" thickBot="1">
      <c r="B25" s="161" t="str">
        <f>'PRESUPUESTO Y CRONOGRAMA '!B82</f>
        <v>A</v>
      </c>
      <c r="C25" s="162" t="str">
        <f>'PRESUPUESTO Y CRONOGRAMA '!C82</f>
        <v>SUBTOTAL OBRAS EDILICIAS</v>
      </c>
      <c r="D25" s="162"/>
      <c r="E25" s="163"/>
      <c r="F25" s="150"/>
      <c r="G25" s="149"/>
      <c r="H25" s="149"/>
      <c r="I25" s="149"/>
      <c r="J25" s="149"/>
      <c r="K25" s="160">
        <f>'PRESUPUESTO Y CRONOGRAMA '!K82</f>
        <v>0</v>
      </c>
      <c r="M25" s="160">
        <f>'PRESUPUESTO Y CRONOGRAMA '!M82</f>
        <v>0</v>
      </c>
    </row>
    <row r="27" spans="2:13">
      <c r="B27" s="169" t="str">
        <f>'PRESUPUESTO Y CRONOGRAMA '!B84</f>
        <v>B</v>
      </c>
      <c r="C27" s="170" t="str">
        <f>'PRESUPUESTO Y CRONOGRAMA '!C84</f>
        <v xml:space="preserve">SUBCONTRATOS 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2"/>
    </row>
    <row r="28" spans="2:13">
      <c r="B28" s="156" t="str">
        <f>'PRESUPUESTO Y CRONOGRAMA '!B86</f>
        <v>1.00</v>
      </c>
      <c r="C28" s="152" t="str">
        <f>'PRESUPUESTO Y CRONOGRAMA '!C86</f>
        <v>MÁRMOLES Y GRANITOS</v>
      </c>
      <c r="D28" s="153"/>
      <c r="E28" s="153"/>
      <c r="F28" s="153"/>
      <c r="G28" s="153"/>
      <c r="H28" s="153"/>
      <c r="I28" s="153"/>
      <c r="J28" s="153"/>
      <c r="K28" s="154">
        <f>'PRESUPUESTO Y CRONOGRAMA '!K86</f>
        <v>0</v>
      </c>
      <c r="L28" s="105"/>
      <c r="M28" s="154">
        <f>'PRESUPUESTO Y CRONOGRAMA '!M86</f>
        <v>0</v>
      </c>
    </row>
    <row r="29" spans="2:13">
      <c r="B29" s="157" t="str">
        <f>'PRESUPUESTO Y CRONOGRAMA '!B94</f>
        <v>2.00</v>
      </c>
      <c r="C29" s="106" t="str">
        <f>'PRESUPUESTO Y CRONOGRAMA '!C94</f>
        <v>INSTALACIÓN SANITARIA</v>
      </c>
      <c r="D29" s="146"/>
      <c r="E29" s="146"/>
      <c r="F29" s="146"/>
      <c r="G29" s="146"/>
      <c r="H29" s="146"/>
      <c r="I29" s="146"/>
      <c r="J29" s="146"/>
      <c r="K29" s="107">
        <f>'PRESUPUESTO Y CRONOGRAMA '!K94</f>
        <v>0</v>
      </c>
      <c r="L29" s="105"/>
      <c r="M29" s="107">
        <f>'PRESUPUESTO Y CRONOGRAMA '!M94</f>
        <v>0</v>
      </c>
    </row>
    <row r="30" spans="2:13">
      <c r="B30" s="157" t="str">
        <f>'PRESUPUESTO Y CRONOGRAMA '!B152</f>
        <v>3.00</v>
      </c>
      <c r="C30" s="106" t="str">
        <f>'PRESUPUESTO Y CRONOGRAMA '!C152</f>
        <v>INSTALACIÓN ELÉCTRICA</v>
      </c>
      <c r="D30" s="146"/>
      <c r="E30" s="146"/>
      <c r="F30" s="146"/>
      <c r="G30" s="146"/>
      <c r="H30" s="146"/>
      <c r="I30" s="146"/>
      <c r="J30" s="146"/>
      <c r="K30" s="107">
        <f>'PRESUPUESTO Y CRONOGRAMA '!K152</f>
        <v>0</v>
      </c>
      <c r="L30" s="105"/>
      <c r="M30" s="107">
        <f>'PRESUPUESTO Y CRONOGRAMA '!M152</f>
        <v>0</v>
      </c>
    </row>
    <row r="31" spans="2:13">
      <c r="B31" s="157" t="str">
        <f>'PRESUPUESTO Y CRONOGRAMA '!B157</f>
        <v>4.00</v>
      </c>
      <c r="C31" s="106" t="str">
        <f>'PRESUPUESTO Y CRONOGRAMA '!C157</f>
        <v>INSTALACIÓN DE DEBILES TENSIONES (TELEFONIA , DATOS, AUDIO, TV…)</v>
      </c>
      <c r="D31" s="146"/>
      <c r="E31" s="146"/>
      <c r="F31" s="146"/>
      <c r="G31" s="146"/>
      <c r="H31" s="146"/>
      <c r="I31" s="146"/>
      <c r="J31" s="146"/>
      <c r="K31" s="107">
        <f>'PRESUPUESTO Y CRONOGRAMA '!K157</f>
        <v>0</v>
      </c>
      <c r="L31" s="105"/>
      <c r="M31" s="107">
        <f>'PRESUPUESTO Y CRONOGRAMA '!M157</f>
        <v>0</v>
      </c>
    </row>
    <row r="32" spans="2:13">
      <c r="B32" s="157" t="str">
        <f>'PRESUPUESTO Y CRONOGRAMA '!B162</f>
        <v>5.00</v>
      </c>
      <c r="C32" s="147" t="str">
        <f>'PRESUPUESTO Y CRONOGRAMA '!C162</f>
        <v>EQUIPAMIENTO</v>
      </c>
      <c r="D32" s="148"/>
      <c r="E32" s="148"/>
      <c r="F32" s="148"/>
      <c r="G32" s="148"/>
      <c r="H32" s="148"/>
      <c r="I32" s="148"/>
      <c r="J32" s="148"/>
      <c r="K32" s="151">
        <f>'PRESUPUESTO Y CRONOGRAMA '!K162</f>
        <v>0</v>
      </c>
      <c r="L32" s="105"/>
      <c r="M32" s="107">
        <f>'PRESUPUESTO Y CRONOGRAMA '!M162</f>
        <v>0</v>
      </c>
    </row>
    <row r="33" spans="2:13">
      <c r="B33" s="157" t="str">
        <f>'PRESUPUESTO Y CRONOGRAMA '!B176</f>
        <v>6.00</v>
      </c>
      <c r="C33" s="106" t="str">
        <f>'PRESUPUESTO Y CRONOGRAMA '!C176</f>
        <v>CARPINTERÍA EN HIERRO</v>
      </c>
      <c r="D33" s="146"/>
      <c r="E33" s="146"/>
      <c r="F33" s="146"/>
      <c r="G33" s="146"/>
      <c r="H33" s="146"/>
      <c r="I33" s="146"/>
      <c r="J33" s="146"/>
      <c r="K33" s="107">
        <f>'PRESUPUESTO Y CRONOGRAMA '!K176</f>
        <v>0</v>
      </c>
      <c r="L33" s="105"/>
      <c r="M33" s="107">
        <f>'PRESUPUESTO Y CRONOGRAMA '!M176</f>
        <v>0</v>
      </c>
    </row>
    <row r="34" spans="2:13">
      <c r="B34" s="157" t="str">
        <f>'PRESUPUESTO Y CRONOGRAMA '!B186</f>
        <v>7.00</v>
      </c>
      <c r="C34" s="106" t="str">
        <f>'PRESUPUESTO Y CRONOGRAMA '!C186</f>
        <v>CARPINTERÍA EN MADERA</v>
      </c>
      <c r="D34" s="146"/>
      <c r="E34" s="146"/>
      <c r="F34" s="146"/>
      <c r="G34" s="146"/>
      <c r="H34" s="146"/>
      <c r="I34" s="146"/>
      <c r="J34" s="146"/>
      <c r="K34" s="107">
        <f>'PRESUPUESTO Y CRONOGRAMA '!K186</f>
        <v>0</v>
      </c>
      <c r="L34" s="105"/>
      <c r="M34" s="107">
        <f>'PRESUPUESTO Y CRONOGRAMA '!M186</f>
        <v>0</v>
      </c>
    </row>
    <row r="35" spans="2:13">
      <c r="B35" s="157" t="str">
        <f>'PRESUPUESTO Y CRONOGRAMA '!B190</f>
        <v>8.00</v>
      </c>
      <c r="C35" s="147" t="str">
        <f>'PRESUPUESTO Y CRONOGRAMA '!C190</f>
        <v>CARPINTERÍA EN ALUMINIO</v>
      </c>
      <c r="D35" s="148"/>
      <c r="E35" s="148"/>
      <c r="F35" s="148"/>
      <c r="G35" s="148"/>
      <c r="H35" s="148"/>
      <c r="I35" s="148"/>
      <c r="J35" s="148"/>
      <c r="K35" s="151">
        <f>'PRESUPUESTO Y CRONOGRAMA '!K190</f>
        <v>0</v>
      </c>
      <c r="L35" s="105"/>
      <c r="M35" s="107">
        <f>'PRESUPUESTO Y CRONOGRAMA '!M190</f>
        <v>0</v>
      </c>
    </row>
    <row r="36" spans="2:13">
      <c r="B36" s="157" t="str">
        <f>'PRESUPUESTO Y CRONOGRAMA '!B200</f>
        <v>10.00</v>
      </c>
      <c r="C36" s="106" t="str">
        <f>'PRESUPUESTO Y CRONOGRAMA '!C200</f>
        <v>PINTURAS</v>
      </c>
      <c r="D36" s="146"/>
      <c r="E36" s="146"/>
      <c r="F36" s="146"/>
      <c r="G36" s="146"/>
      <c r="H36" s="146"/>
      <c r="I36" s="146"/>
      <c r="J36" s="146"/>
      <c r="K36" s="107">
        <f>'PRESUPUESTO Y CRONOGRAMA '!K200</f>
        <v>0</v>
      </c>
      <c r="L36" s="105"/>
      <c r="M36" s="107">
        <f>'PRESUPUESTO Y CRONOGRAMA '!M200</f>
        <v>0</v>
      </c>
    </row>
    <row r="37" spans="2:13" ht="13.5" thickBot="1">
      <c r="B37" s="158" t="str">
        <f>'PRESUPUESTO Y CRONOGRAMA '!B211</f>
        <v>11.00</v>
      </c>
      <c r="C37" s="147" t="str">
        <f>'PRESUPUESTO Y CRONOGRAMA '!C211</f>
        <v>VIDRIOS, POLICARBONATOS Y VINILOS</v>
      </c>
      <c r="D37" s="148"/>
      <c r="E37" s="148"/>
      <c r="F37" s="148"/>
      <c r="G37" s="148"/>
      <c r="H37" s="148"/>
      <c r="I37" s="148"/>
      <c r="J37" s="148"/>
      <c r="K37" s="107">
        <f>'PRESUPUESTO Y CRONOGRAMA '!K211</f>
        <v>0</v>
      </c>
      <c r="L37" s="105"/>
      <c r="M37" s="151">
        <f>'PRESUPUESTO Y CRONOGRAMA '!M211</f>
        <v>0</v>
      </c>
    </row>
    <row r="38" spans="2:13" ht="15" customHeight="1" thickBot="1">
      <c r="B38" s="161" t="str">
        <f>'PRESUPUESTO Y CRONOGRAMA '!B214</f>
        <v>B</v>
      </c>
      <c r="C38" s="162" t="str">
        <f>'PRESUPUESTO Y CRONOGRAMA '!C214</f>
        <v>SUBTOTAL SUBCONTRATOS</v>
      </c>
      <c r="D38" s="162"/>
      <c r="E38" s="163"/>
      <c r="F38" s="149"/>
      <c r="G38" s="149"/>
      <c r="H38" s="149"/>
      <c r="I38" s="149"/>
      <c r="J38" s="149"/>
      <c r="K38" s="160">
        <f>'PRESUPUESTO Y CRONOGRAMA '!K214</f>
        <v>0</v>
      </c>
      <c r="M38" s="160">
        <f>'PRESUPUESTO Y CRONOGRAMA '!M214</f>
        <v>0</v>
      </c>
    </row>
    <row r="40" spans="2:13" ht="13.5" thickBot="1"/>
    <row r="41" spans="2:13" ht="13.5" thickBot="1">
      <c r="B41" s="161" t="str">
        <f>'PRESUPUESTO Y CRONOGRAMA '!B217</f>
        <v>C</v>
      </c>
      <c r="C41" s="162" t="str">
        <f>'PRESUPUESTO Y CRONOGRAMA '!C222</f>
        <v>SUBTOTAL RUBROS AGREGADOS POR EL CONTRATISTA</v>
      </c>
      <c r="D41" s="162"/>
      <c r="E41" s="163"/>
      <c r="F41" s="149"/>
      <c r="G41" s="149"/>
      <c r="H41" s="149"/>
      <c r="I41" s="149"/>
      <c r="J41" s="149"/>
      <c r="K41" s="160">
        <f>'PRESUPUESTO Y CRONOGRAMA '!K222</f>
        <v>0</v>
      </c>
      <c r="M41" s="160">
        <f>'PRESUPUESTO Y CRONOGRAMA '!M222</f>
        <v>0</v>
      </c>
    </row>
    <row r="42" spans="2:13" ht="13.5" thickBot="1"/>
    <row r="43" spans="2:13" ht="20.100000000000001" customHeight="1" thickBot="1">
      <c r="B43" s="305" t="str">
        <f>'PRESUPUESTO Y CRONOGRAMA '!B224</f>
        <v>D</v>
      </c>
      <c r="C43" s="306" t="str">
        <f>'PRESUPUESTO Y CRONOGRAMA '!C224</f>
        <v xml:space="preserve">SUBTOTAL DE OBRAS (A + B + C) </v>
      </c>
      <c r="D43" s="306"/>
      <c r="E43" s="306"/>
      <c r="F43" s="306"/>
      <c r="G43" s="306"/>
      <c r="H43" s="306"/>
      <c r="I43" s="306"/>
      <c r="J43" s="306"/>
      <c r="K43" s="307">
        <f>'PRESUPUESTO Y CRONOGRAMA '!K224</f>
        <v>0</v>
      </c>
      <c r="L43" s="306"/>
      <c r="M43" s="308">
        <f>'PRESUPUESTO Y CRONOGRAMA '!M224</f>
        <v>0</v>
      </c>
    </row>
    <row r="45" spans="2:13" ht="15.75">
      <c r="E45" s="313" t="str">
        <f>'PRESUPUESTO Y CRONOGRAMA '!J226</f>
        <v>IVA 22%</v>
      </c>
      <c r="F45" s="244"/>
      <c r="G45" s="244"/>
      <c r="H45" s="244"/>
      <c r="I45" s="244"/>
      <c r="J45" s="244"/>
      <c r="K45" s="313">
        <f>'PRESUPUESTO Y CRONOGRAMA '!K226</f>
        <v>0</v>
      </c>
    </row>
    <row r="46" spans="2:13" ht="13.5" thickBot="1"/>
    <row r="47" spans="2:13" ht="18.75" thickBot="1">
      <c r="B47" s="305" t="str">
        <f>'PRESUPUESTO Y CRONOGRAMA '!B228</f>
        <v>E</v>
      </c>
      <c r="C47" s="306" t="str">
        <f>'PRESUPUESTO Y CRONOGRAMA '!C228</f>
        <v>TOTAL OBRAS IVA INCLUÍDO</v>
      </c>
      <c r="D47" s="306"/>
      <c r="E47" s="306"/>
      <c r="F47" s="306"/>
      <c r="G47" s="306"/>
      <c r="H47" s="306"/>
      <c r="I47" s="306"/>
      <c r="J47" s="306"/>
      <c r="K47" s="308">
        <f>'PRESUPUESTO Y CRONOGRAMA '!K228</f>
        <v>0</v>
      </c>
      <c r="L47" s="306"/>
    </row>
  </sheetData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honeticPr fontId="0" type="noConversion"/>
  <printOptions horizontalCentered="1"/>
  <pageMargins left="0.15748031496062992" right="0.15748031496062992" top="0.39370078740157483" bottom="0.39370078740157483" header="0" footer="0"/>
  <pageSetup paperSize="9" scale="6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9"/>
  <sheetViews>
    <sheetView zoomScale="70" zoomScaleNormal="70" workbookViewId="0">
      <selection activeCell="D165" sqref="D165"/>
    </sheetView>
  </sheetViews>
  <sheetFormatPr baseColWidth="10" defaultRowHeight="12.75"/>
  <cols>
    <col min="1" max="1" width="2.28515625" customWidth="1"/>
    <col min="2" max="2" width="9.42578125" style="15" customWidth="1"/>
    <col min="3" max="3" width="26.85546875" customWidth="1"/>
    <col min="4" max="4" width="53.42578125" customWidth="1"/>
    <col min="5" max="5" width="20.28515625" customWidth="1"/>
    <col min="6" max="6" width="7.7109375" customWidth="1"/>
    <col min="7" max="7" width="8" customWidth="1"/>
    <col min="8" max="9" width="10.7109375" style="109" customWidth="1"/>
    <col min="10" max="10" width="11.42578125" style="109"/>
    <col min="11" max="11" width="12.140625" style="109" customWidth="1"/>
    <col min="12" max="12" width="2" style="109" customWidth="1"/>
    <col min="13" max="13" width="12.7109375" style="109" customWidth="1"/>
    <col min="14" max="14" width="2.5703125" style="198" customWidth="1"/>
    <col min="15" max="15" width="14.140625" customWidth="1"/>
    <col min="16" max="16" width="13.28515625" customWidth="1"/>
    <col min="17" max="18" width="13.140625" customWidth="1"/>
    <col min="19" max="19" width="14.28515625" customWidth="1"/>
  </cols>
  <sheetData>
    <row r="1" spans="1:19" ht="13.5" thickBot="1">
      <c r="A1" s="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9" ht="24.95" customHeight="1" thickBot="1">
      <c r="A2" s="1"/>
      <c r="B2" s="283"/>
      <c r="C2" s="284" t="s">
        <v>153</v>
      </c>
      <c r="D2" s="285"/>
      <c r="E2" s="286"/>
      <c r="F2" s="285"/>
      <c r="G2" s="285"/>
      <c r="H2" s="287"/>
      <c r="I2" s="287"/>
      <c r="J2" s="286" t="s">
        <v>154</v>
      </c>
      <c r="K2" s="287"/>
      <c r="L2" s="287"/>
      <c r="M2" s="288"/>
      <c r="N2" s="266"/>
      <c r="O2" s="289"/>
      <c r="P2" s="280"/>
      <c r="Q2" s="280"/>
      <c r="R2" s="280"/>
      <c r="S2" s="291"/>
    </row>
    <row r="3" spans="1:19" ht="13.5" thickBot="1">
      <c r="A3" s="1"/>
      <c r="B3" s="3"/>
      <c r="C3" s="2"/>
      <c r="D3" s="1"/>
      <c r="E3" s="1"/>
      <c r="F3" s="3"/>
      <c r="G3" s="1"/>
      <c r="H3" s="108"/>
      <c r="I3" s="108"/>
      <c r="J3" s="108"/>
      <c r="K3" s="108"/>
      <c r="L3" s="108"/>
    </row>
    <row r="4" spans="1:19" ht="18.75" customHeight="1" thickBot="1">
      <c r="A4" s="1"/>
      <c r="B4" s="211"/>
      <c r="C4" s="212" t="s">
        <v>118</v>
      </c>
      <c r="D4" s="213"/>
      <c r="E4" s="213"/>
      <c r="F4" s="213"/>
      <c r="G4" s="213"/>
      <c r="H4" s="214"/>
      <c r="I4" s="214"/>
      <c r="J4" s="214"/>
      <c r="K4" s="214"/>
      <c r="L4" s="214"/>
      <c r="M4" s="215"/>
      <c r="N4" s="199"/>
      <c r="O4" s="216" t="s">
        <v>92</v>
      </c>
      <c r="P4" s="217"/>
      <c r="Q4" s="217"/>
      <c r="R4" s="218"/>
      <c r="S4" s="219" t="s">
        <v>155</v>
      </c>
    </row>
    <row r="5" spans="1:19" ht="18.75" thickBot="1">
      <c r="A5" s="1"/>
      <c r="B5" s="3"/>
      <c r="C5" s="2"/>
      <c r="D5" s="1"/>
      <c r="E5" s="1"/>
      <c r="F5" s="3"/>
      <c r="G5" s="1"/>
      <c r="H5" s="108"/>
      <c r="I5" s="108"/>
      <c r="J5" s="108"/>
      <c r="K5" s="108"/>
      <c r="L5" s="110"/>
    </row>
    <row r="6" spans="1:19" ht="15" customHeight="1">
      <c r="A6" s="1"/>
      <c r="B6" s="382" t="s">
        <v>0</v>
      </c>
      <c r="C6" s="385" t="s">
        <v>1</v>
      </c>
      <c r="D6" s="388" t="s">
        <v>2</v>
      </c>
      <c r="E6" s="379" t="s">
        <v>166</v>
      </c>
      <c r="F6" s="391" t="s">
        <v>3</v>
      </c>
      <c r="G6" s="370" t="s">
        <v>4</v>
      </c>
      <c r="H6" s="373" t="s">
        <v>5</v>
      </c>
      <c r="I6" s="373" t="s">
        <v>48</v>
      </c>
      <c r="J6" s="373" t="s">
        <v>49</v>
      </c>
      <c r="K6" s="367" t="s">
        <v>50</v>
      </c>
      <c r="L6" s="110"/>
      <c r="M6" s="364" t="s">
        <v>47</v>
      </c>
      <c r="N6" s="200"/>
      <c r="O6" s="178" t="s">
        <v>85</v>
      </c>
      <c r="P6" s="187" t="s">
        <v>87</v>
      </c>
      <c r="Q6" s="179" t="s">
        <v>87</v>
      </c>
      <c r="R6" s="184" t="s">
        <v>87</v>
      </c>
      <c r="S6" s="190" t="s">
        <v>93</v>
      </c>
    </row>
    <row r="7" spans="1:19" ht="15" customHeight="1">
      <c r="A7" s="1"/>
      <c r="B7" s="383"/>
      <c r="C7" s="386"/>
      <c r="D7" s="389"/>
      <c r="E7" s="380"/>
      <c r="F7" s="392"/>
      <c r="G7" s="371"/>
      <c r="H7" s="374"/>
      <c r="I7" s="374"/>
      <c r="J7" s="374"/>
      <c r="K7" s="368"/>
      <c r="L7" s="110"/>
      <c r="M7" s="365"/>
      <c r="N7" s="200"/>
      <c r="O7" s="180" t="s">
        <v>89</v>
      </c>
      <c r="P7" s="188" t="s">
        <v>88</v>
      </c>
      <c r="Q7" s="181" t="s">
        <v>90</v>
      </c>
      <c r="R7" s="185" t="s">
        <v>88</v>
      </c>
      <c r="S7" s="191" t="s">
        <v>94</v>
      </c>
    </row>
    <row r="8" spans="1:19" ht="15" customHeight="1" thickBot="1">
      <c r="A8" s="1"/>
      <c r="B8" s="384"/>
      <c r="C8" s="387"/>
      <c r="D8" s="390"/>
      <c r="E8" s="381"/>
      <c r="F8" s="393"/>
      <c r="G8" s="372"/>
      <c r="H8" s="375"/>
      <c r="I8" s="375"/>
      <c r="J8" s="375"/>
      <c r="K8" s="369"/>
      <c r="L8" s="110"/>
      <c r="M8" s="366"/>
      <c r="N8" s="200"/>
      <c r="O8" s="182" t="s">
        <v>86</v>
      </c>
      <c r="P8" s="189" t="s">
        <v>8</v>
      </c>
      <c r="Q8" s="183" t="s">
        <v>8</v>
      </c>
      <c r="R8" s="186" t="s">
        <v>91</v>
      </c>
      <c r="S8" s="192" t="s">
        <v>91</v>
      </c>
    </row>
    <row r="9" spans="1:19" ht="15" customHeight="1" thickBot="1">
      <c r="A9" s="1"/>
      <c r="B9" s="5"/>
      <c r="C9" s="6"/>
      <c r="D9" s="5"/>
      <c r="E9" s="5"/>
      <c r="F9" s="5"/>
      <c r="G9" s="5"/>
      <c r="H9" s="111"/>
      <c r="I9" s="111"/>
      <c r="J9" s="111"/>
      <c r="K9" s="111"/>
    </row>
    <row r="10" spans="1:19" ht="15" customHeight="1" thickBot="1">
      <c r="A10" s="1"/>
      <c r="B10" s="36" t="s">
        <v>6</v>
      </c>
      <c r="C10" s="76" t="s">
        <v>7</v>
      </c>
      <c r="D10" s="75"/>
      <c r="E10" s="75"/>
      <c r="F10" s="75"/>
      <c r="G10" s="75"/>
      <c r="H10" s="112"/>
      <c r="I10" s="112"/>
      <c r="J10" s="112"/>
      <c r="K10" s="112"/>
      <c r="L10" s="113"/>
      <c r="M10" s="114"/>
      <c r="N10" s="199"/>
      <c r="O10" s="193"/>
      <c r="P10" s="194"/>
      <c r="Q10" s="194"/>
      <c r="R10" s="194"/>
      <c r="S10" s="195"/>
    </row>
    <row r="11" spans="1:19" ht="15" customHeight="1">
      <c r="A11" s="7"/>
      <c r="B11" s="82"/>
      <c r="C11" s="6"/>
      <c r="D11" s="5"/>
      <c r="E11" s="5"/>
      <c r="F11" s="5"/>
      <c r="G11" s="5"/>
      <c r="H11" s="111"/>
      <c r="I11" s="111"/>
      <c r="J11" s="111"/>
      <c r="K11" s="111"/>
      <c r="L11" s="110"/>
    </row>
    <row r="12" spans="1:19" ht="15" customHeight="1">
      <c r="A12" s="1"/>
      <c r="B12" s="83" t="s">
        <v>38</v>
      </c>
      <c r="C12" s="358" t="s">
        <v>9</v>
      </c>
      <c r="D12" s="88"/>
      <c r="E12" s="86"/>
      <c r="F12" s="87"/>
      <c r="G12" s="87"/>
      <c r="H12" s="115"/>
      <c r="I12" s="115"/>
      <c r="J12" s="115"/>
      <c r="K12" s="116">
        <f>SUM(J13:J15)</f>
        <v>0</v>
      </c>
      <c r="L12" s="110"/>
      <c r="M12" s="117">
        <f>SUM(M13:M15)</f>
        <v>0</v>
      </c>
      <c r="N12" s="201"/>
      <c r="O12" s="117"/>
      <c r="P12" s="117"/>
      <c r="Q12" s="117"/>
      <c r="R12" s="117"/>
      <c r="S12" s="117"/>
    </row>
    <row r="13" spans="1:19" ht="15" customHeight="1">
      <c r="A13" s="1"/>
      <c r="B13" s="90" t="s">
        <v>38</v>
      </c>
      <c r="C13" s="332"/>
      <c r="D13" s="65" t="s">
        <v>10</v>
      </c>
      <c r="E13" s="28"/>
      <c r="F13" s="64"/>
      <c r="G13" s="29" t="s">
        <v>11</v>
      </c>
      <c r="H13" s="118"/>
      <c r="I13" s="118"/>
      <c r="J13" s="118">
        <f t="shared" ref="J13:J15" si="0">SUM(H13*I13)</f>
        <v>0</v>
      </c>
      <c r="K13" s="119"/>
      <c r="L13" s="110"/>
      <c r="M13" s="120"/>
      <c r="N13" s="199"/>
      <c r="O13" s="120"/>
      <c r="P13" s="120"/>
      <c r="Q13" s="120"/>
      <c r="R13" s="120"/>
      <c r="S13" s="120"/>
    </row>
    <row r="14" spans="1:19" ht="15" customHeight="1">
      <c r="A14" s="1"/>
      <c r="B14" s="90" t="s">
        <v>25</v>
      </c>
      <c r="C14" s="332"/>
      <c r="D14" s="43" t="s">
        <v>54</v>
      </c>
      <c r="E14" s="28"/>
      <c r="F14" s="62"/>
      <c r="G14" s="34" t="s">
        <v>11</v>
      </c>
      <c r="H14" s="121"/>
      <c r="I14" s="121"/>
      <c r="J14" s="121">
        <f t="shared" si="0"/>
        <v>0</v>
      </c>
      <c r="K14" s="122"/>
      <c r="L14" s="110"/>
      <c r="M14" s="120"/>
      <c r="N14" s="199"/>
      <c r="O14" s="120"/>
      <c r="P14" s="120"/>
      <c r="Q14" s="120"/>
      <c r="R14" s="120"/>
      <c r="S14" s="120"/>
    </row>
    <row r="15" spans="1:19" ht="15" customHeight="1">
      <c r="A15" s="1"/>
      <c r="B15" s="90" t="s">
        <v>26</v>
      </c>
      <c r="C15" s="332"/>
      <c r="D15" s="40" t="s">
        <v>12</v>
      </c>
      <c r="E15" s="28"/>
      <c r="F15" s="62"/>
      <c r="G15" s="27">
        <v>1</v>
      </c>
      <c r="H15" s="121"/>
      <c r="I15" s="121"/>
      <c r="J15" s="121">
        <f t="shared" si="0"/>
        <v>0</v>
      </c>
      <c r="K15" s="122"/>
      <c r="L15" s="110"/>
      <c r="M15" s="120"/>
      <c r="N15" s="199"/>
      <c r="O15" s="120"/>
      <c r="P15" s="120"/>
      <c r="Q15" s="120"/>
      <c r="R15" s="120"/>
      <c r="S15" s="120"/>
    </row>
    <row r="16" spans="1:19" ht="15" customHeight="1">
      <c r="A16" s="1"/>
      <c r="B16" s="83" t="s">
        <v>39</v>
      </c>
      <c r="C16" s="358" t="s">
        <v>42</v>
      </c>
      <c r="D16" s="86"/>
      <c r="E16" s="86"/>
      <c r="F16" s="87"/>
      <c r="G16" s="87"/>
      <c r="H16" s="115"/>
      <c r="I16" s="115"/>
      <c r="J16" s="115"/>
      <c r="K16" s="116">
        <f>SUM(J17:J22)</f>
        <v>0</v>
      </c>
      <c r="L16" s="110"/>
      <c r="M16" s="117">
        <f>SUM(M17:M22)</f>
        <v>0</v>
      </c>
      <c r="N16" s="199"/>
      <c r="O16" s="117"/>
      <c r="P16" s="117"/>
      <c r="Q16" s="117"/>
      <c r="R16" s="117"/>
      <c r="S16" s="117"/>
    </row>
    <row r="17" spans="1:19" ht="15" customHeight="1">
      <c r="A17" s="1"/>
      <c r="B17" s="90" t="s">
        <v>40</v>
      </c>
      <c r="C17" s="332"/>
      <c r="D17" s="65" t="s">
        <v>232</v>
      </c>
      <c r="E17" s="28"/>
      <c r="F17" s="28"/>
      <c r="G17" s="29" t="s">
        <v>13</v>
      </c>
      <c r="H17" s="118"/>
      <c r="I17" s="118"/>
      <c r="J17" s="118">
        <f t="shared" ref="J17:J22" si="1">SUM(H17*I17)</f>
        <v>0</v>
      </c>
      <c r="K17" s="119"/>
      <c r="L17" s="110"/>
      <c r="M17" s="120"/>
      <c r="N17" s="199"/>
      <c r="O17" s="120"/>
      <c r="P17" s="120"/>
      <c r="Q17" s="120"/>
      <c r="R17" s="120"/>
      <c r="S17" s="120"/>
    </row>
    <row r="18" spans="1:19" ht="15" customHeight="1">
      <c r="A18" s="1"/>
      <c r="B18" s="90" t="s">
        <v>95</v>
      </c>
      <c r="C18" s="332"/>
      <c r="D18" s="350" t="s">
        <v>339</v>
      </c>
      <c r="E18" s="28"/>
      <c r="F18" s="28"/>
      <c r="G18" s="29" t="s">
        <v>13</v>
      </c>
      <c r="H18" s="118"/>
      <c r="I18" s="118"/>
      <c r="J18" s="118">
        <f t="shared" si="1"/>
        <v>0</v>
      </c>
      <c r="K18" s="260"/>
      <c r="L18" s="110"/>
      <c r="M18" s="120"/>
      <c r="N18" s="199"/>
      <c r="O18" s="120"/>
      <c r="P18" s="120"/>
      <c r="Q18" s="120"/>
      <c r="R18" s="120"/>
      <c r="S18" s="120"/>
    </row>
    <row r="19" spans="1:19" ht="15" customHeight="1">
      <c r="A19" s="1"/>
      <c r="B19" s="90" t="s">
        <v>96</v>
      </c>
      <c r="C19" s="332"/>
      <c r="D19" s="350" t="s">
        <v>307</v>
      </c>
      <c r="E19" s="28"/>
      <c r="F19" s="28"/>
      <c r="G19" s="29" t="s">
        <v>13</v>
      </c>
      <c r="H19" s="118"/>
      <c r="I19" s="118"/>
      <c r="J19" s="118">
        <f t="shared" si="1"/>
        <v>0</v>
      </c>
      <c r="K19" s="260"/>
      <c r="L19" s="110"/>
      <c r="M19" s="120"/>
      <c r="N19" s="201"/>
      <c r="O19" s="120"/>
      <c r="P19" s="120"/>
      <c r="Q19" s="120"/>
      <c r="R19" s="120"/>
      <c r="S19" s="120"/>
    </row>
    <row r="20" spans="1:19" ht="15" customHeight="1">
      <c r="A20" s="1"/>
      <c r="B20" s="90" t="s">
        <v>306</v>
      </c>
      <c r="C20" s="332"/>
      <c r="D20" s="346" t="s">
        <v>256</v>
      </c>
      <c r="E20" s="28"/>
      <c r="F20" s="28"/>
      <c r="G20" s="60" t="s">
        <v>15</v>
      </c>
      <c r="H20" s="118"/>
      <c r="I20" s="118"/>
      <c r="J20" s="118">
        <f t="shared" si="1"/>
        <v>0</v>
      </c>
      <c r="K20" s="260"/>
      <c r="L20" s="110"/>
      <c r="M20" s="120"/>
      <c r="N20" s="199"/>
      <c r="O20" s="120"/>
      <c r="P20" s="120"/>
      <c r="Q20" s="120"/>
      <c r="R20" s="120"/>
      <c r="S20" s="120"/>
    </row>
    <row r="21" spans="1:19" ht="15" customHeight="1">
      <c r="A21" s="26"/>
      <c r="B21" s="90" t="s">
        <v>97</v>
      </c>
      <c r="C21" s="332"/>
      <c r="D21" s="346" t="s">
        <v>305</v>
      </c>
      <c r="E21" s="28"/>
      <c r="F21" s="28"/>
      <c r="G21" s="60" t="s">
        <v>15</v>
      </c>
      <c r="H21" s="118"/>
      <c r="I21" s="118"/>
      <c r="J21" s="118">
        <f t="shared" si="1"/>
        <v>0</v>
      </c>
      <c r="K21" s="260"/>
      <c r="L21" s="110"/>
      <c r="M21" s="120"/>
      <c r="N21" s="199"/>
      <c r="O21" s="120"/>
      <c r="P21" s="120"/>
      <c r="Q21" s="120"/>
      <c r="R21" s="120"/>
      <c r="S21" s="120"/>
    </row>
    <row r="22" spans="1:19" ht="15" customHeight="1">
      <c r="A22" s="26"/>
      <c r="B22" s="90" t="s">
        <v>340</v>
      </c>
      <c r="C22" s="343"/>
      <c r="D22" s="35" t="s">
        <v>308</v>
      </c>
      <c r="E22" s="28"/>
      <c r="F22" s="28"/>
      <c r="G22" s="60" t="s">
        <v>15</v>
      </c>
      <c r="H22" s="118"/>
      <c r="I22" s="118"/>
      <c r="J22" s="118">
        <f t="shared" si="1"/>
        <v>0</v>
      </c>
      <c r="K22" s="260"/>
      <c r="L22" s="110"/>
      <c r="M22" s="120"/>
      <c r="N22" s="199"/>
      <c r="O22" s="120"/>
      <c r="P22" s="120"/>
      <c r="Q22" s="120"/>
      <c r="R22" s="120"/>
      <c r="S22" s="120"/>
    </row>
    <row r="23" spans="1:19" ht="15" customHeight="1">
      <c r="A23" s="26"/>
      <c r="B23" s="83" t="s">
        <v>98</v>
      </c>
      <c r="C23" s="358" t="s">
        <v>320</v>
      </c>
      <c r="D23" s="86"/>
      <c r="E23" s="91"/>
      <c r="F23" s="87"/>
      <c r="G23" s="87"/>
      <c r="H23" s="115"/>
      <c r="I23" s="115"/>
      <c r="J23" s="115"/>
      <c r="K23" s="116">
        <f>SUM(J24:J26)</f>
        <v>0</v>
      </c>
      <c r="L23" s="110"/>
      <c r="M23" s="117">
        <f>SUM(M24:M26)</f>
        <v>0</v>
      </c>
      <c r="N23" s="199"/>
      <c r="O23" s="117"/>
      <c r="P23" s="117"/>
      <c r="Q23" s="117"/>
      <c r="R23" s="117"/>
      <c r="S23" s="117"/>
    </row>
    <row r="24" spans="1:19" ht="15" customHeight="1">
      <c r="A24" s="26"/>
      <c r="B24" s="90" t="s">
        <v>99</v>
      </c>
      <c r="C24" s="90"/>
      <c r="D24" s="40" t="s">
        <v>321</v>
      </c>
      <c r="E24" s="90"/>
      <c r="F24" s="90"/>
      <c r="G24" s="90" t="s">
        <v>13</v>
      </c>
      <c r="H24" s="90"/>
      <c r="I24" s="90"/>
      <c r="J24" s="118">
        <f>SUM(H24*I24)</f>
        <v>0</v>
      </c>
      <c r="K24" s="90"/>
      <c r="L24" s="110"/>
      <c r="M24" s="90"/>
      <c r="N24" s="199"/>
      <c r="O24" s="120"/>
      <c r="P24" s="120"/>
      <c r="Q24" s="120"/>
      <c r="R24" s="120"/>
      <c r="S24" s="120"/>
    </row>
    <row r="25" spans="1:19" ht="15" customHeight="1">
      <c r="A25" s="26"/>
      <c r="B25" s="90" t="s">
        <v>100</v>
      </c>
      <c r="C25" s="342"/>
      <c r="D25" s="43" t="s">
        <v>322</v>
      </c>
      <c r="E25" s="90"/>
      <c r="F25" s="90"/>
      <c r="G25" s="90" t="s">
        <v>13</v>
      </c>
      <c r="H25" s="90"/>
      <c r="I25" s="90"/>
      <c r="J25" s="118">
        <f>SUM(H25*I25)</f>
        <v>0</v>
      </c>
      <c r="K25" s="90"/>
      <c r="L25" s="110"/>
      <c r="M25" s="90"/>
      <c r="N25" s="199"/>
      <c r="O25" s="120"/>
      <c r="P25" s="120"/>
      <c r="Q25" s="120"/>
      <c r="R25" s="120"/>
      <c r="S25" s="120"/>
    </row>
    <row r="26" spans="1:19" ht="15" customHeight="1">
      <c r="A26" s="26"/>
      <c r="B26" s="90" t="s">
        <v>101</v>
      </c>
      <c r="C26" s="342"/>
      <c r="D26" s="35" t="s">
        <v>323</v>
      </c>
      <c r="E26" s="90"/>
      <c r="F26" s="90"/>
      <c r="G26" s="90" t="s">
        <v>13</v>
      </c>
      <c r="H26" s="90"/>
      <c r="I26" s="90"/>
      <c r="J26" s="118">
        <f>SUM(H26*I26)</f>
        <v>0</v>
      </c>
      <c r="K26" s="90"/>
      <c r="L26" s="110"/>
      <c r="M26" s="90"/>
      <c r="N26" s="199"/>
      <c r="O26" s="120"/>
      <c r="P26" s="120"/>
      <c r="Q26" s="120"/>
      <c r="R26" s="120"/>
      <c r="S26" s="120"/>
    </row>
    <row r="27" spans="1:19" ht="15" customHeight="1">
      <c r="A27" s="26"/>
      <c r="B27" s="83" t="s">
        <v>103</v>
      </c>
      <c r="C27" s="355" t="s">
        <v>309</v>
      </c>
      <c r="D27" s="86"/>
      <c r="E27" s="86"/>
      <c r="F27" s="87"/>
      <c r="G27" s="87"/>
      <c r="H27" s="115"/>
      <c r="I27" s="115"/>
      <c r="J27" s="115"/>
      <c r="K27" s="116">
        <f>SUM(J28:J34)</f>
        <v>0</v>
      </c>
      <c r="L27" s="110"/>
      <c r="M27" s="117">
        <f>SUM(M28:M34)</f>
        <v>0</v>
      </c>
      <c r="N27" s="199"/>
      <c r="O27" s="117"/>
      <c r="P27" s="117"/>
      <c r="Q27" s="117"/>
      <c r="R27" s="117"/>
      <c r="S27" s="117"/>
    </row>
    <row r="28" spans="1:19" ht="15" customHeight="1">
      <c r="A28" s="26"/>
      <c r="B28" s="90" t="s">
        <v>260</v>
      </c>
      <c r="C28" s="332" t="s">
        <v>310</v>
      </c>
      <c r="D28" s="40" t="s">
        <v>326</v>
      </c>
      <c r="E28" s="28"/>
      <c r="F28" s="62"/>
      <c r="G28" s="27" t="s">
        <v>13</v>
      </c>
      <c r="H28" s="121"/>
      <c r="I28" s="121"/>
      <c r="J28" s="121">
        <f t="shared" ref="J28:J34" si="2">SUM(H28*I28)</f>
        <v>0</v>
      </c>
      <c r="K28" s="122"/>
      <c r="L28" s="110"/>
      <c r="M28" s="120"/>
      <c r="N28" s="199"/>
      <c r="O28" s="120"/>
      <c r="P28" s="120"/>
      <c r="Q28" s="120"/>
      <c r="R28" s="120"/>
      <c r="S28" s="120"/>
    </row>
    <row r="29" spans="1:19" ht="15" customHeight="1">
      <c r="A29" s="1"/>
      <c r="B29" s="90" t="s">
        <v>261</v>
      </c>
      <c r="C29" s="332" t="s">
        <v>311</v>
      </c>
      <c r="D29" s="31" t="s">
        <v>236</v>
      </c>
      <c r="E29" s="28"/>
      <c r="F29" s="32"/>
      <c r="G29" s="27" t="s">
        <v>15</v>
      </c>
      <c r="H29" s="121"/>
      <c r="I29" s="121"/>
      <c r="J29" s="121">
        <f t="shared" si="2"/>
        <v>0</v>
      </c>
      <c r="K29" s="126"/>
      <c r="L29" s="110"/>
      <c r="M29" s="120"/>
      <c r="N29" s="201"/>
      <c r="O29" s="120"/>
      <c r="P29" s="120"/>
      <c r="Q29" s="120"/>
      <c r="R29" s="120"/>
      <c r="S29" s="120"/>
    </row>
    <row r="30" spans="1:19" ht="15" customHeight="1">
      <c r="A30" s="1"/>
      <c r="B30" s="90" t="s">
        <v>104</v>
      </c>
      <c r="C30" s="332"/>
      <c r="D30" s="31" t="s">
        <v>237</v>
      </c>
      <c r="E30" s="28"/>
      <c r="F30" s="32"/>
      <c r="G30" s="27" t="s">
        <v>15</v>
      </c>
      <c r="H30" s="121"/>
      <c r="I30" s="121"/>
      <c r="J30" s="121">
        <f>SUM(H30*I30)</f>
        <v>0</v>
      </c>
      <c r="K30" s="126"/>
      <c r="L30" s="110"/>
      <c r="M30" s="120"/>
      <c r="N30" s="199"/>
      <c r="O30" s="120"/>
      <c r="P30" s="120"/>
      <c r="Q30" s="120"/>
      <c r="R30" s="120"/>
      <c r="S30" s="120"/>
    </row>
    <row r="31" spans="1:19" ht="15" customHeight="1">
      <c r="A31" s="1"/>
      <c r="B31" s="90" t="s">
        <v>195</v>
      </c>
      <c r="C31" s="332" t="s">
        <v>312</v>
      </c>
      <c r="D31" s="31" t="s">
        <v>313</v>
      </c>
      <c r="E31" s="28"/>
      <c r="F31" s="32"/>
      <c r="G31" s="27" t="s">
        <v>15</v>
      </c>
      <c r="H31" s="121"/>
      <c r="I31" s="121"/>
      <c r="J31" s="121">
        <f t="shared" si="2"/>
        <v>0</v>
      </c>
      <c r="K31" s="126"/>
      <c r="L31" s="110"/>
      <c r="M31" s="120"/>
      <c r="N31" s="199"/>
      <c r="O31" s="120"/>
      <c r="P31" s="120"/>
      <c r="Q31" s="120"/>
      <c r="R31" s="120"/>
      <c r="S31" s="120"/>
    </row>
    <row r="32" spans="1:19" ht="15" customHeight="1">
      <c r="A32" s="1"/>
      <c r="B32" s="90" t="s">
        <v>315</v>
      </c>
      <c r="C32" s="332"/>
      <c r="D32" s="31" t="s">
        <v>314</v>
      </c>
      <c r="E32" s="28"/>
      <c r="F32" s="31"/>
      <c r="G32" s="27" t="s">
        <v>15</v>
      </c>
      <c r="H32" s="121"/>
      <c r="I32" s="121"/>
      <c r="J32" s="121">
        <f t="shared" si="2"/>
        <v>0</v>
      </c>
      <c r="K32" s="126"/>
      <c r="L32" s="110"/>
      <c r="M32" s="120"/>
      <c r="N32" s="199"/>
      <c r="O32" s="120"/>
      <c r="P32" s="120"/>
      <c r="Q32" s="120"/>
      <c r="R32" s="120"/>
      <c r="S32" s="120"/>
    </row>
    <row r="33" spans="1:19" ht="15" customHeight="1">
      <c r="A33" s="1"/>
      <c r="B33" s="90" t="s">
        <v>318</v>
      </c>
      <c r="C33" s="59"/>
      <c r="D33" s="28" t="s">
        <v>316</v>
      </c>
      <c r="E33" s="28"/>
      <c r="F33" s="31"/>
      <c r="G33" s="27" t="s">
        <v>15</v>
      </c>
      <c r="H33" s="121"/>
      <c r="I33" s="121"/>
      <c r="J33" s="121">
        <f t="shared" si="2"/>
        <v>0</v>
      </c>
      <c r="K33" s="126"/>
      <c r="L33" s="110"/>
      <c r="M33" s="120"/>
      <c r="N33" s="199"/>
      <c r="O33" s="120"/>
      <c r="P33" s="120"/>
      <c r="Q33" s="120"/>
      <c r="R33" s="120"/>
      <c r="S33" s="120"/>
    </row>
    <row r="34" spans="1:19" ht="15" customHeight="1">
      <c r="A34" s="1"/>
      <c r="B34" s="90" t="s">
        <v>319</v>
      </c>
      <c r="C34" s="59"/>
      <c r="D34" s="28" t="s">
        <v>317</v>
      </c>
      <c r="E34" s="28"/>
      <c r="F34" s="31"/>
      <c r="G34" s="27" t="s">
        <v>15</v>
      </c>
      <c r="H34" s="121"/>
      <c r="I34" s="121"/>
      <c r="J34" s="121">
        <f t="shared" si="2"/>
        <v>0</v>
      </c>
      <c r="K34" s="126"/>
      <c r="L34" s="110"/>
      <c r="M34" s="120"/>
      <c r="N34" s="201"/>
      <c r="O34" s="120"/>
      <c r="P34" s="120"/>
      <c r="Q34" s="120"/>
      <c r="R34" s="120"/>
      <c r="S34" s="120"/>
    </row>
    <row r="35" spans="1:19" ht="15" customHeight="1">
      <c r="A35" s="1"/>
      <c r="B35" s="83" t="s">
        <v>105</v>
      </c>
      <c r="C35" s="177" t="s">
        <v>16</v>
      </c>
      <c r="D35" s="86"/>
      <c r="E35" s="91"/>
      <c r="F35" s="87"/>
      <c r="G35" s="87"/>
      <c r="H35" s="115"/>
      <c r="I35" s="115"/>
      <c r="J35" s="115"/>
      <c r="K35" s="116">
        <f>SUM(J36:J40)</f>
        <v>0</v>
      </c>
      <c r="L35" s="110"/>
      <c r="M35" s="117">
        <f>SUM(M36:M40)</f>
        <v>0</v>
      </c>
      <c r="N35" s="199"/>
      <c r="O35" s="117"/>
      <c r="P35" s="117"/>
      <c r="Q35" s="117"/>
      <c r="R35" s="117"/>
      <c r="S35" s="117"/>
    </row>
    <row r="36" spans="1:19" ht="15" customHeight="1">
      <c r="A36" s="1"/>
      <c r="B36" s="93" t="s">
        <v>106</v>
      </c>
      <c r="C36" s="333" t="s">
        <v>257</v>
      </c>
      <c r="D36" s="92" t="s">
        <v>172</v>
      </c>
      <c r="E36" s="24"/>
      <c r="F36" s="62"/>
      <c r="G36" s="27" t="s">
        <v>15</v>
      </c>
      <c r="H36" s="121"/>
      <c r="I36" s="121"/>
      <c r="J36" s="121">
        <f>SUM(H36*I36)</f>
        <v>0</v>
      </c>
      <c r="K36" s="122"/>
      <c r="L36" s="110"/>
      <c r="M36" s="120"/>
      <c r="N36" s="199"/>
      <c r="O36" s="120"/>
      <c r="P36" s="120"/>
      <c r="Q36" s="120"/>
      <c r="R36" s="120"/>
      <c r="S36" s="120"/>
    </row>
    <row r="37" spans="1:19" ht="15" customHeight="1">
      <c r="A37" s="1"/>
      <c r="B37" s="93" t="s">
        <v>199</v>
      </c>
      <c r="C37" s="333"/>
      <c r="D37" s="43" t="s">
        <v>66</v>
      </c>
      <c r="E37" s="35"/>
      <c r="F37" s="62"/>
      <c r="G37" s="34" t="s">
        <v>15</v>
      </c>
      <c r="H37" s="121" t="s">
        <v>197</v>
      </c>
      <c r="I37" s="121"/>
      <c r="J37" s="121">
        <v>0</v>
      </c>
      <c r="K37" s="122"/>
      <c r="L37" s="110"/>
      <c r="M37" s="120"/>
      <c r="N37" s="199"/>
      <c r="O37" s="120"/>
      <c r="P37" s="120"/>
      <c r="Q37" s="120"/>
      <c r="R37" s="120"/>
      <c r="S37" s="120"/>
    </row>
    <row r="38" spans="1:19" ht="15" customHeight="1">
      <c r="A38" s="1"/>
      <c r="B38" s="93" t="s">
        <v>254</v>
      </c>
      <c r="C38" s="333" t="s">
        <v>296</v>
      </c>
      <c r="D38" s="43"/>
      <c r="E38" s="35"/>
      <c r="F38" s="62"/>
      <c r="G38" s="34" t="s">
        <v>15</v>
      </c>
      <c r="H38" s="121"/>
      <c r="I38" s="121"/>
      <c r="J38" s="121">
        <v>0</v>
      </c>
      <c r="K38" s="126"/>
      <c r="L38" s="110"/>
      <c r="M38" s="120"/>
      <c r="N38" s="201"/>
      <c r="O38" s="120"/>
      <c r="P38" s="120"/>
      <c r="Q38" s="120"/>
      <c r="R38" s="120"/>
      <c r="S38" s="120"/>
    </row>
    <row r="39" spans="1:19" ht="15" customHeight="1">
      <c r="A39" s="1"/>
      <c r="B39" s="93" t="s">
        <v>149</v>
      </c>
      <c r="C39" s="333" t="s">
        <v>298</v>
      </c>
      <c r="D39" s="43"/>
      <c r="E39" s="35"/>
      <c r="F39" s="62"/>
      <c r="G39" s="34" t="s">
        <v>15</v>
      </c>
      <c r="H39" s="121"/>
      <c r="I39" s="121"/>
      <c r="J39" s="121">
        <v>0</v>
      </c>
      <c r="K39" s="126"/>
      <c r="L39" s="110"/>
      <c r="M39" s="120"/>
      <c r="N39" s="199"/>
      <c r="O39" s="120"/>
      <c r="P39" s="120"/>
      <c r="Q39" s="120"/>
      <c r="R39" s="120"/>
      <c r="S39" s="120"/>
    </row>
    <row r="40" spans="1:19" ht="15" customHeight="1">
      <c r="A40" s="1"/>
      <c r="B40" s="93" t="s">
        <v>297</v>
      </c>
      <c r="C40" s="333" t="s">
        <v>433</v>
      </c>
      <c r="D40" s="43" t="s">
        <v>255</v>
      </c>
      <c r="E40" s="35"/>
      <c r="F40" s="62"/>
      <c r="G40" s="34" t="s">
        <v>15</v>
      </c>
      <c r="H40" s="121"/>
      <c r="I40" s="121"/>
      <c r="J40" s="121">
        <v>0</v>
      </c>
      <c r="K40" s="126"/>
      <c r="L40" s="110"/>
      <c r="M40" s="120"/>
      <c r="N40" s="199"/>
      <c r="O40" s="120"/>
      <c r="P40" s="120"/>
      <c r="Q40" s="120"/>
      <c r="R40" s="120"/>
      <c r="S40" s="120"/>
    </row>
    <row r="41" spans="1:19" ht="15" customHeight="1">
      <c r="A41" s="1"/>
      <c r="B41" s="83" t="s">
        <v>107</v>
      </c>
      <c r="C41" s="335" t="s">
        <v>201</v>
      </c>
      <c r="D41" s="83"/>
      <c r="E41" s="83"/>
      <c r="F41" s="83"/>
      <c r="G41" s="83"/>
      <c r="H41" s="83"/>
      <c r="I41" s="83"/>
      <c r="J41" s="83"/>
      <c r="K41" s="116">
        <f>SUM(J42:J43)</f>
        <v>0</v>
      </c>
      <c r="L41" s="110"/>
      <c r="M41" s="117">
        <f>SUM(M42:M43)</f>
        <v>0</v>
      </c>
      <c r="N41" s="201"/>
      <c r="O41" s="117"/>
      <c r="P41" s="117"/>
      <c r="Q41" s="117"/>
      <c r="R41" s="117"/>
      <c r="S41" s="117"/>
    </row>
    <row r="42" spans="1:19" ht="15" customHeight="1">
      <c r="A42" s="1"/>
      <c r="B42" s="93" t="s">
        <v>108</v>
      </c>
      <c r="C42" s="333" t="s">
        <v>302</v>
      </c>
      <c r="D42" s="35"/>
      <c r="E42" s="35"/>
      <c r="F42" s="35"/>
      <c r="G42" s="34" t="s">
        <v>15</v>
      </c>
      <c r="H42" s="35"/>
      <c r="I42" s="35"/>
      <c r="J42" s="121">
        <f t="shared" ref="J42:J43" si="3">SUM(H42*I42)</f>
        <v>0</v>
      </c>
      <c r="K42" s="126"/>
      <c r="L42" s="110"/>
      <c r="M42" s="120"/>
      <c r="N42" s="199"/>
      <c r="O42" s="120"/>
      <c r="P42" s="120"/>
      <c r="Q42" s="120"/>
      <c r="R42" s="120"/>
      <c r="S42" s="120"/>
    </row>
    <row r="43" spans="1:19" ht="15" customHeight="1">
      <c r="A43" s="1"/>
      <c r="B43" s="93" t="s">
        <v>299</v>
      </c>
      <c r="C43" s="345" t="s">
        <v>301</v>
      </c>
      <c r="D43" s="35"/>
      <c r="E43" s="35"/>
      <c r="F43" s="35"/>
      <c r="G43" s="34" t="s">
        <v>15</v>
      </c>
      <c r="H43" s="35"/>
      <c r="I43" s="35"/>
      <c r="J43" s="121">
        <f t="shared" si="3"/>
        <v>0</v>
      </c>
      <c r="K43" s="126"/>
      <c r="L43" s="110"/>
      <c r="M43" s="120"/>
      <c r="N43" s="199"/>
      <c r="O43" s="120"/>
      <c r="P43" s="120"/>
      <c r="Q43" s="120"/>
      <c r="R43" s="120"/>
      <c r="S43" s="120"/>
    </row>
    <row r="44" spans="1:19" ht="15" customHeight="1">
      <c r="A44" s="1"/>
      <c r="B44" s="83" t="s">
        <v>109</v>
      </c>
      <c r="C44" s="358" t="s">
        <v>198</v>
      </c>
      <c r="D44" s="86"/>
      <c r="E44" s="91"/>
      <c r="F44" s="87"/>
      <c r="G44" s="87"/>
      <c r="H44" s="115"/>
      <c r="I44" s="115"/>
      <c r="J44" s="115"/>
      <c r="K44" s="116">
        <f>SUM(J45:J48)</f>
        <v>0</v>
      </c>
      <c r="L44" s="110"/>
      <c r="M44" s="117">
        <f>SUM(M45:M48)</f>
        <v>0</v>
      </c>
      <c r="N44" s="201"/>
      <c r="O44" s="117"/>
      <c r="P44" s="117"/>
      <c r="Q44" s="117"/>
      <c r="R44" s="117"/>
      <c r="S44" s="117"/>
    </row>
    <row r="45" spans="1:19" ht="15" customHeight="1">
      <c r="A45" s="1"/>
      <c r="B45" s="90" t="s">
        <v>202</v>
      </c>
      <c r="C45" s="332"/>
      <c r="D45" s="35" t="s">
        <v>173</v>
      </c>
      <c r="E45" s="24"/>
      <c r="F45" s="27"/>
      <c r="G45" s="27" t="s">
        <v>15</v>
      </c>
      <c r="H45" s="121"/>
      <c r="I45" s="121"/>
      <c r="J45" s="121">
        <f t="shared" ref="J45:J48" si="4">SUM(H45*I45)</f>
        <v>0</v>
      </c>
      <c r="K45" s="122"/>
      <c r="L45" s="110"/>
      <c r="M45" s="120"/>
      <c r="N45" s="199"/>
      <c r="O45" s="120"/>
      <c r="P45" s="120"/>
      <c r="Q45" s="120"/>
      <c r="R45" s="120"/>
      <c r="S45" s="120"/>
    </row>
    <row r="46" spans="1:19" ht="15" customHeight="1">
      <c r="A46" s="1"/>
      <c r="B46" s="90" t="s">
        <v>203</v>
      </c>
      <c r="C46" s="332"/>
      <c r="D46" s="35" t="s">
        <v>174</v>
      </c>
      <c r="E46" s="55"/>
      <c r="F46" s="55"/>
      <c r="G46" s="27" t="s">
        <v>15</v>
      </c>
      <c r="H46" s="121"/>
      <c r="I46" s="121"/>
      <c r="J46" s="121">
        <f t="shared" si="4"/>
        <v>0</v>
      </c>
      <c r="K46" s="122"/>
      <c r="L46" s="110"/>
      <c r="M46" s="120"/>
      <c r="N46" s="199"/>
      <c r="O46" s="120"/>
      <c r="P46" s="120"/>
      <c r="Q46" s="120"/>
      <c r="R46" s="120"/>
      <c r="S46" s="120"/>
    </row>
    <row r="47" spans="1:19" ht="15" customHeight="1">
      <c r="A47" s="1"/>
      <c r="B47" s="90" t="s">
        <v>240</v>
      </c>
      <c r="C47" s="343"/>
      <c r="D47" s="35" t="s">
        <v>238</v>
      </c>
      <c r="E47" s="55"/>
      <c r="F47" s="55"/>
      <c r="G47" s="27" t="s">
        <v>15</v>
      </c>
      <c r="H47" s="121"/>
      <c r="I47" s="121"/>
      <c r="J47" s="121">
        <f t="shared" si="4"/>
        <v>0</v>
      </c>
      <c r="K47" s="126"/>
      <c r="L47" s="110"/>
      <c r="M47" s="120"/>
      <c r="N47" s="199"/>
      <c r="O47" s="120"/>
      <c r="P47" s="120"/>
      <c r="Q47" s="120"/>
      <c r="R47" s="120"/>
      <c r="S47" s="120"/>
    </row>
    <row r="48" spans="1:19" ht="15" customHeight="1">
      <c r="A48" s="1"/>
      <c r="B48" s="90" t="s">
        <v>241</v>
      </c>
      <c r="C48" s="343"/>
      <c r="D48" s="35" t="s">
        <v>239</v>
      </c>
      <c r="E48" s="55"/>
      <c r="F48" s="55"/>
      <c r="G48" s="32" t="s">
        <v>15</v>
      </c>
      <c r="H48" s="121"/>
      <c r="I48" s="121"/>
      <c r="J48" s="121">
        <f t="shared" si="4"/>
        <v>0</v>
      </c>
      <c r="K48" s="126"/>
      <c r="L48" s="110"/>
      <c r="M48" s="120"/>
      <c r="N48" s="199"/>
      <c r="O48" s="120"/>
      <c r="P48" s="120"/>
      <c r="Q48" s="120"/>
      <c r="R48" s="120"/>
      <c r="S48" s="120"/>
    </row>
    <row r="49" spans="1:19" ht="15" customHeight="1">
      <c r="A49" s="1"/>
      <c r="B49" s="83" t="s">
        <v>111</v>
      </c>
      <c r="C49" s="358" t="s">
        <v>200</v>
      </c>
      <c r="D49" s="86"/>
      <c r="E49" s="86"/>
      <c r="F49" s="87"/>
      <c r="G49" s="87"/>
      <c r="H49" s="115"/>
      <c r="I49" s="115"/>
      <c r="J49" s="115"/>
      <c r="K49" s="116">
        <f>SUM(J50:J51)</f>
        <v>0</v>
      </c>
      <c r="L49" s="110"/>
      <c r="M49" s="117">
        <f>SUM(M50:M51)</f>
        <v>0</v>
      </c>
      <c r="N49" s="199"/>
      <c r="O49" s="117"/>
      <c r="P49" s="117"/>
      <c r="Q49" s="117"/>
      <c r="R49" s="117"/>
      <c r="S49" s="117"/>
    </row>
    <row r="50" spans="1:19" ht="15" customHeight="1">
      <c r="A50" s="1"/>
      <c r="B50" s="90" t="s">
        <v>70</v>
      </c>
      <c r="C50" s="332" t="s">
        <v>17</v>
      </c>
      <c r="D50" s="65" t="s">
        <v>18</v>
      </c>
      <c r="E50" s="39"/>
      <c r="F50" s="64"/>
      <c r="G50" s="60" t="s">
        <v>55</v>
      </c>
      <c r="H50" s="118"/>
      <c r="I50" s="118"/>
      <c r="J50" s="118">
        <f>SUM(H50*I50)</f>
        <v>0</v>
      </c>
      <c r="K50" s="119"/>
      <c r="L50" s="110"/>
      <c r="M50" s="120"/>
      <c r="N50" s="199"/>
      <c r="O50" s="120"/>
      <c r="P50" s="120"/>
      <c r="Q50" s="120"/>
      <c r="R50" s="120"/>
      <c r="S50" s="120"/>
    </row>
    <row r="51" spans="1:19" ht="15" customHeight="1">
      <c r="A51" s="1"/>
      <c r="B51" s="90" t="s">
        <v>184</v>
      </c>
      <c r="C51" s="59" t="s">
        <v>19</v>
      </c>
      <c r="D51" s="63" t="s">
        <v>325</v>
      </c>
      <c r="E51" s="28"/>
      <c r="F51" s="66"/>
      <c r="G51" s="37" t="s">
        <v>55</v>
      </c>
      <c r="H51" s="119"/>
      <c r="I51" s="119"/>
      <c r="J51" s="119">
        <f>SUM(H51*I51)</f>
        <v>0</v>
      </c>
      <c r="K51" s="122"/>
      <c r="L51" s="110"/>
      <c r="M51" s="120"/>
      <c r="N51" s="199"/>
      <c r="O51" s="120"/>
      <c r="P51" s="120"/>
      <c r="Q51" s="120"/>
      <c r="R51" s="120"/>
      <c r="S51" s="120"/>
    </row>
    <row r="52" spans="1:19" ht="15" customHeight="1">
      <c r="A52" s="7"/>
      <c r="B52" s="83" t="s">
        <v>125</v>
      </c>
      <c r="C52" s="355" t="s">
        <v>231</v>
      </c>
      <c r="D52" s="355"/>
      <c r="E52" s="355"/>
      <c r="F52" s="355"/>
      <c r="G52" s="355"/>
      <c r="H52" s="355"/>
      <c r="I52" s="355"/>
      <c r="J52" s="355"/>
      <c r="K52" s="116">
        <f>SUM(J53:J54)</f>
        <v>0</v>
      </c>
      <c r="L52" s="110"/>
      <c r="M52" s="117">
        <f>SUM(M53:M54)</f>
        <v>0</v>
      </c>
      <c r="N52" s="199"/>
      <c r="O52" s="117"/>
      <c r="P52" s="117"/>
      <c r="Q52" s="117"/>
      <c r="R52" s="117"/>
      <c r="S52" s="117"/>
    </row>
    <row r="53" spans="1:19" ht="15" customHeight="1">
      <c r="A53" s="1"/>
      <c r="B53" s="90" t="s">
        <v>219</v>
      </c>
      <c r="C53" s="90"/>
      <c r="D53" s="63" t="s">
        <v>233</v>
      </c>
      <c r="E53" s="63"/>
      <c r="F53" s="63"/>
      <c r="G53" s="34" t="s">
        <v>15</v>
      </c>
      <c r="H53" s="63"/>
      <c r="I53" s="63"/>
      <c r="J53" s="119">
        <f>SUM(H53*I53)</f>
        <v>0</v>
      </c>
      <c r="K53" s="90"/>
      <c r="L53" s="110"/>
      <c r="M53" s="90"/>
      <c r="N53" s="201"/>
      <c r="O53" s="120"/>
      <c r="P53" s="120"/>
      <c r="Q53" s="120"/>
      <c r="R53" s="120"/>
      <c r="S53" s="120"/>
    </row>
    <row r="54" spans="1:19" ht="15" customHeight="1">
      <c r="A54" s="1"/>
      <c r="B54" s="90" t="s">
        <v>273</v>
      </c>
      <c r="C54" s="342"/>
      <c r="D54" s="63" t="s">
        <v>324</v>
      </c>
      <c r="E54" s="63"/>
      <c r="F54" s="63"/>
      <c r="G54" s="34" t="s">
        <v>15</v>
      </c>
      <c r="H54" s="63"/>
      <c r="I54" s="63"/>
      <c r="J54" s="119">
        <f>SUM(H54*I54)</f>
        <v>0</v>
      </c>
      <c r="K54" s="351"/>
      <c r="L54" s="110"/>
      <c r="M54" s="90"/>
      <c r="N54" s="199"/>
      <c r="O54" s="120"/>
      <c r="P54" s="120"/>
      <c r="Q54" s="120"/>
      <c r="R54" s="120"/>
      <c r="S54" s="120"/>
    </row>
    <row r="55" spans="1:19" ht="15" customHeight="1">
      <c r="A55" s="1"/>
      <c r="B55" s="83" t="s">
        <v>126</v>
      </c>
      <c r="C55" s="355" t="s">
        <v>45</v>
      </c>
      <c r="D55" s="86"/>
      <c r="E55" s="91"/>
      <c r="F55" s="87"/>
      <c r="G55" s="87"/>
      <c r="H55" s="115" t="s">
        <v>205</v>
      </c>
      <c r="I55" s="115"/>
      <c r="J55" s="115"/>
      <c r="K55" s="116">
        <f>SUM(J56:J59)</f>
        <v>0</v>
      </c>
      <c r="L55" s="110"/>
      <c r="M55" s="117">
        <f>SUM(M56:M59)</f>
        <v>0</v>
      </c>
      <c r="N55" s="199"/>
      <c r="O55" s="117"/>
      <c r="P55" s="117"/>
      <c r="Q55" s="117"/>
      <c r="R55" s="117"/>
      <c r="S55" s="117"/>
    </row>
    <row r="56" spans="1:19" ht="15" customHeight="1">
      <c r="A56" s="1"/>
      <c r="B56" s="90" t="s">
        <v>150</v>
      </c>
      <c r="C56" s="332" t="s">
        <v>235</v>
      </c>
      <c r="D56" s="43" t="s">
        <v>300</v>
      </c>
      <c r="E56" s="28"/>
      <c r="F56" s="27"/>
      <c r="G56" s="34" t="s">
        <v>15</v>
      </c>
      <c r="H56" s="121"/>
      <c r="I56" s="121"/>
      <c r="J56" s="121">
        <f>SUM(H56*I56)</f>
        <v>0</v>
      </c>
      <c r="K56" s="122"/>
      <c r="L56" s="110"/>
      <c r="M56" s="120"/>
      <c r="N56" s="199"/>
      <c r="O56" s="120"/>
      <c r="P56" s="120"/>
      <c r="Q56" s="120"/>
      <c r="R56" s="120"/>
      <c r="S56" s="120"/>
    </row>
    <row r="57" spans="1:19" ht="15" customHeight="1">
      <c r="A57" s="1"/>
      <c r="B57" s="90" t="s">
        <v>220</v>
      </c>
      <c r="C57" s="332" t="s">
        <v>189</v>
      </c>
      <c r="D57" s="28" t="s">
        <v>67</v>
      </c>
      <c r="E57" s="28"/>
      <c r="F57" s="27"/>
      <c r="G57" s="32" t="s">
        <v>43</v>
      </c>
      <c r="H57" s="121"/>
      <c r="I57" s="123"/>
      <c r="J57" s="121">
        <f>SUM(H57*I57)</f>
        <v>0</v>
      </c>
      <c r="K57" s="126"/>
      <c r="L57" s="110"/>
      <c r="M57" s="120"/>
      <c r="N57" s="199"/>
      <c r="O57" s="120"/>
      <c r="P57" s="120"/>
      <c r="Q57" s="120"/>
      <c r="R57" s="120"/>
      <c r="S57" s="120"/>
    </row>
    <row r="58" spans="1:19" ht="15" customHeight="1">
      <c r="A58" s="1"/>
      <c r="B58" s="90" t="s">
        <v>225</v>
      </c>
      <c r="C58" s="11"/>
      <c r="D58" s="28" t="s">
        <v>68</v>
      </c>
      <c r="E58" s="28"/>
      <c r="F58" s="27"/>
      <c r="G58" s="32" t="s">
        <v>43</v>
      </c>
      <c r="H58" s="121"/>
      <c r="I58" s="123"/>
      <c r="J58" s="121">
        <f>SUM(H58*I58)</f>
        <v>0</v>
      </c>
      <c r="K58" s="126"/>
      <c r="L58" s="110"/>
      <c r="M58" s="120"/>
      <c r="N58" s="199"/>
      <c r="O58" s="120"/>
      <c r="P58" s="120"/>
      <c r="Q58" s="120"/>
      <c r="R58" s="120"/>
      <c r="S58" s="120"/>
    </row>
    <row r="59" spans="1:19" ht="15" customHeight="1">
      <c r="A59" s="1"/>
      <c r="B59" s="90" t="s">
        <v>274</v>
      </c>
      <c r="C59" s="332" t="s">
        <v>191</v>
      </c>
      <c r="D59" s="28" t="s">
        <v>190</v>
      </c>
      <c r="E59" s="28"/>
      <c r="F59" s="27"/>
      <c r="G59" s="32" t="s">
        <v>43</v>
      </c>
      <c r="H59" s="121"/>
      <c r="I59" s="123"/>
      <c r="J59" s="121">
        <f>SUM(H59*I59)</f>
        <v>0</v>
      </c>
      <c r="K59" s="126"/>
      <c r="L59" s="110"/>
      <c r="M59" s="120"/>
      <c r="N59" s="199"/>
      <c r="O59" s="120"/>
      <c r="P59" s="120"/>
      <c r="Q59" s="120"/>
      <c r="R59" s="120"/>
      <c r="S59" s="120"/>
    </row>
    <row r="60" spans="1:19" ht="15" customHeight="1">
      <c r="A60" s="1"/>
      <c r="B60" s="83" t="s">
        <v>127</v>
      </c>
      <c r="C60" s="355" t="s">
        <v>46</v>
      </c>
      <c r="D60" s="355"/>
      <c r="E60" s="355"/>
      <c r="F60" s="355"/>
      <c r="G60" s="355"/>
      <c r="H60" s="355"/>
      <c r="I60" s="355"/>
      <c r="J60" s="355"/>
      <c r="K60" s="116">
        <f>SUM(J61)</f>
        <v>0</v>
      </c>
      <c r="L60" s="110"/>
      <c r="M60" s="117">
        <f>SUM(M61)</f>
        <v>0</v>
      </c>
      <c r="N60" s="199"/>
      <c r="O60" s="117"/>
      <c r="P60" s="117"/>
      <c r="Q60" s="117"/>
      <c r="R60" s="117"/>
      <c r="S60" s="117"/>
    </row>
    <row r="61" spans="1:19" ht="15" customHeight="1">
      <c r="A61" s="1"/>
      <c r="B61" s="90" t="s">
        <v>128</v>
      </c>
      <c r="C61" s="339"/>
      <c r="D61" s="28" t="s">
        <v>234</v>
      </c>
      <c r="E61" s="28"/>
      <c r="F61" s="27"/>
      <c r="G61" s="32" t="s">
        <v>15</v>
      </c>
      <c r="H61" s="121"/>
      <c r="I61" s="123"/>
      <c r="J61" s="121">
        <f>SUM(H61*I61)</f>
        <v>0</v>
      </c>
      <c r="K61" s="126"/>
      <c r="L61" s="110"/>
      <c r="M61" s="120"/>
      <c r="N61" s="199"/>
      <c r="O61" s="120"/>
      <c r="P61" s="120"/>
      <c r="Q61" s="120"/>
      <c r="R61" s="120"/>
      <c r="S61" s="120"/>
    </row>
    <row r="62" spans="1:19" ht="15" customHeight="1">
      <c r="A62" s="1"/>
      <c r="B62" s="95" t="s">
        <v>129</v>
      </c>
      <c r="C62" s="358" t="s">
        <v>20</v>
      </c>
      <c r="D62" s="86"/>
      <c r="E62" s="91"/>
      <c r="F62" s="87"/>
      <c r="G62" s="87"/>
      <c r="H62" s="115"/>
      <c r="I62" s="115"/>
      <c r="J62" s="115"/>
      <c r="K62" s="116">
        <f>SUM(J63:J67)</f>
        <v>0</v>
      </c>
      <c r="L62" s="110"/>
      <c r="M62" s="117">
        <f>SUM(M63:M67)</f>
        <v>0</v>
      </c>
      <c r="N62" s="199"/>
      <c r="O62" s="117"/>
      <c r="P62" s="117"/>
      <c r="Q62" s="117"/>
      <c r="R62" s="117"/>
      <c r="S62" s="117"/>
    </row>
    <row r="63" spans="1:19" ht="15" customHeight="1">
      <c r="A63" s="7"/>
      <c r="B63" s="90" t="s">
        <v>275</v>
      </c>
      <c r="C63" s="333" t="s">
        <v>72</v>
      </c>
      <c r="D63" s="57"/>
      <c r="E63" s="35"/>
      <c r="F63" s="35"/>
      <c r="G63" s="35"/>
      <c r="H63" s="35"/>
      <c r="I63" s="35"/>
      <c r="J63" s="35"/>
      <c r="K63" s="126"/>
      <c r="L63" s="110"/>
      <c r="M63" s="120"/>
      <c r="N63" s="199"/>
      <c r="O63" s="120"/>
      <c r="P63" s="120"/>
      <c r="Q63" s="120"/>
      <c r="R63" s="120"/>
      <c r="S63" s="120"/>
    </row>
    <row r="64" spans="1:19" ht="15" customHeight="1">
      <c r="A64" s="1"/>
      <c r="B64" s="90" t="s">
        <v>276</v>
      </c>
      <c r="C64" s="332"/>
      <c r="D64" s="92" t="s">
        <v>73</v>
      </c>
      <c r="E64" s="35"/>
      <c r="F64" s="64"/>
      <c r="G64" s="29" t="s">
        <v>15</v>
      </c>
      <c r="H64" s="118"/>
      <c r="I64" s="118"/>
      <c r="J64" s="118">
        <f t="shared" ref="J64:J73" si="5">SUM(H64*I64)</f>
        <v>0</v>
      </c>
      <c r="K64" s="122"/>
      <c r="L64" s="110"/>
      <c r="M64" s="120"/>
      <c r="N64" s="201"/>
      <c r="O64" s="120"/>
      <c r="P64" s="120"/>
      <c r="Q64" s="120"/>
      <c r="R64" s="120"/>
      <c r="S64" s="120"/>
    </row>
    <row r="65" spans="1:19" ht="15" customHeight="1">
      <c r="A65" s="1"/>
      <c r="B65" s="90" t="s">
        <v>277</v>
      </c>
      <c r="C65" s="332"/>
      <c r="D65" s="43" t="s">
        <v>74</v>
      </c>
      <c r="E65" s="35"/>
      <c r="F65" s="62"/>
      <c r="G65" s="27" t="s">
        <v>15</v>
      </c>
      <c r="H65" s="121"/>
      <c r="I65" s="121"/>
      <c r="J65" s="121">
        <f t="shared" si="5"/>
        <v>0</v>
      </c>
      <c r="K65" s="122"/>
      <c r="L65" s="110"/>
      <c r="M65" s="120"/>
      <c r="N65" s="199"/>
      <c r="O65" s="120"/>
      <c r="P65" s="120"/>
      <c r="Q65" s="120"/>
      <c r="R65" s="120"/>
      <c r="S65" s="120"/>
    </row>
    <row r="66" spans="1:19" ht="15" customHeight="1">
      <c r="A66" s="1"/>
      <c r="B66" s="90" t="s">
        <v>278</v>
      </c>
      <c r="C66" s="332"/>
      <c r="D66" s="43" t="s">
        <v>75</v>
      </c>
      <c r="E66" s="35"/>
      <c r="F66" s="62"/>
      <c r="G66" s="34" t="s">
        <v>15</v>
      </c>
      <c r="H66" s="121"/>
      <c r="I66" s="121"/>
      <c r="J66" s="121">
        <f>SUM(H66*I66)</f>
        <v>0</v>
      </c>
      <c r="K66" s="122"/>
      <c r="L66" s="110"/>
      <c r="M66" s="120"/>
      <c r="N66" s="199"/>
      <c r="O66" s="120"/>
      <c r="P66" s="120"/>
      <c r="Q66" s="120"/>
      <c r="R66" s="120"/>
      <c r="S66" s="120"/>
    </row>
    <row r="67" spans="1:19" ht="15" customHeight="1">
      <c r="A67" s="1"/>
      <c r="B67" s="90" t="s">
        <v>279</v>
      </c>
      <c r="C67" s="11"/>
      <c r="D67" s="40" t="s">
        <v>21</v>
      </c>
      <c r="E67" s="35"/>
      <c r="F67" s="62"/>
      <c r="G67" s="27" t="s">
        <v>15</v>
      </c>
      <c r="H67" s="121"/>
      <c r="I67" s="121"/>
      <c r="J67" s="121">
        <f t="shared" si="5"/>
        <v>0</v>
      </c>
      <c r="K67" s="122"/>
      <c r="L67" s="110"/>
      <c r="M67" s="120"/>
      <c r="N67" s="199"/>
      <c r="O67" s="120"/>
      <c r="P67" s="120"/>
      <c r="Q67" s="120"/>
      <c r="R67" s="120"/>
      <c r="S67" s="120"/>
    </row>
    <row r="68" spans="1:19" ht="15" customHeight="1">
      <c r="A68" s="1"/>
      <c r="B68" s="95" t="s">
        <v>130</v>
      </c>
      <c r="C68" s="352" t="s">
        <v>328</v>
      </c>
      <c r="D68" s="95"/>
      <c r="E68" s="95"/>
      <c r="F68" s="95"/>
      <c r="G68" s="95"/>
      <c r="H68" s="95"/>
      <c r="I68" s="95"/>
      <c r="J68" s="95"/>
      <c r="K68" s="116">
        <f>SUM(J69:J73)</f>
        <v>0</v>
      </c>
      <c r="L68" s="110"/>
      <c r="M68" s="117">
        <f>SUM(M69:M73)</f>
        <v>0</v>
      </c>
      <c r="N68" s="199"/>
      <c r="O68" s="117"/>
      <c r="P68" s="117"/>
      <c r="Q68" s="117"/>
      <c r="R68" s="117"/>
      <c r="S68" s="117"/>
    </row>
    <row r="69" spans="1:19" ht="15" customHeight="1">
      <c r="A69" s="1"/>
      <c r="B69" s="90" t="s">
        <v>280</v>
      </c>
      <c r="C69" s="90"/>
      <c r="D69" s="353" t="s">
        <v>329</v>
      </c>
      <c r="E69" s="90"/>
      <c r="F69" s="90"/>
      <c r="G69" s="90" t="s">
        <v>14</v>
      </c>
      <c r="H69" s="90"/>
      <c r="I69" s="90"/>
      <c r="J69" s="121">
        <f t="shared" si="5"/>
        <v>0</v>
      </c>
      <c r="K69" s="90"/>
      <c r="L69" s="110"/>
      <c r="M69" s="120"/>
      <c r="N69" s="199"/>
      <c r="O69" s="120"/>
      <c r="P69" s="120"/>
      <c r="Q69" s="120"/>
      <c r="R69" s="120"/>
      <c r="S69" s="120"/>
    </row>
    <row r="70" spans="1:19" ht="15" customHeight="1">
      <c r="A70" s="1"/>
      <c r="B70" s="90" t="s">
        <v>131</v>
      </c>
      <c r="C70" s="90"/>
      <c r="D70" s="353" t="s">
        <v>330</v>
      </c>
      <c r="E70" s="90"/>
      <c r="F70" s="90"/>
      <c r="G70" s="90" t="s">
        <v>15</v>
      </c>
      <c r="H70" s="90"/>
      <c r="I70" s="90"/>
      <c r="J70" s="121">
        <f t="shared" si="5"/>
        <v>0</v>
      </c>
      <c r="K70" s="90"/>
      <c r="L70" s="110"/>
      <c r="M70" s="120"/>
      <c r="N70" s="199"/>
      <c r="O70" s="120"/>
      <c r="P70" s="120"/>
      <c r="Q70" s="120"/>
      <c r="R70" s="120"/>
      <c r="S70" s="120"/>
    </row>
    <row r="71" spans="1:19" ht="15" customHeight="1">
      <c r="A71" s="1"/>
      <c r="B71" s="90" t="s">
        <v>334</v>
      </c>
      <c r="C71" s="90"/>
      <c r="D71" s="353" t="s">
        <v>331</v>
      </c>
      <c r="E71" s="90"/>
      <c r="F71" s="90"/>
      <c r="G71" s="90" t="s">
        <v>14</v>
      </c>
      <c r="H71" s="90"/>
      <c r="I71" s="90"/>
      <c r="J71" s="121">
        <f t="shared" si="5"/>
        <v>0</v>
      </c>
      <c r="K71" s="90"/>
      <c r="L71" s="110"/>
      <c r="M71" s="120"/>
      <c r="N71" s="199"/>
      <c r="O71" s="120"/>
      <c r="P71" s="120"/>
      <c r="Q71" s="120"/>
      <c r="R71" s="120"/>
      <c r="S71" s="120"/>
    </row>
    <row r="72" spans="1:19" ht="15" customHeight="1">
      <c r="A72" s="1"/>
      <c r="B72" s="90" t="s">
        <v>335</v>
      </c>
      <c r="C72" s="342"/>
      <c r="D72" s="353" t="s">
        <v>332</v>
      </c>
      <c r="E72" s="90"/>
      <c r="F72" s="90"/>
      <c r="G72" s="90" t="s">
        <v>15</v>
      </c>
      <c r="H72" s="90"/>
      <c r="I72" s="90"/>
      <c r="J72" s="121">
        <f t="shared" si="5"/>
        <v>0</v>
      </c>
      <c r="K72" s="351"/>
      <c r="L72" s="110"/>
      <c r="M72" s="120"/>
      <c r="N72" s="199"/>
      <c r="O72" s="120"/>
      <c r="P72" s="120"/>
      <c r="Q72" s="120"/>
      <c r="R72" s="120"/>
      <c r="S72" s="120"/>
    </row>
    <row r="73" spans="1:19" ht="15" customHeight="1">
      <c r="A73" s="1"/>
      <c r="B73" s="90" t="s">
        <v>336</v>
      </c>
      <c r="C73" s="342"/>
      <c r="D73" s="353" t="s">
        <v>333</v>
      </c>
      <c r="E73" s="90"/>
      <c r="F73" s="90"/>
      <c r="G73" s="90" t="s">
        <v>13</v>
      </c>
      <c r="H73" s="90"/>
      <c r="I73" s="90"/>
      <c r="J73" s="121">
        <f t="shared" si="5"/>
        <v>0</v>
      </c>
      <c r="K73" s="90"/>
      <c r="L73" s="110"/>
      <c r="M73" s="120"/>
      <c r="N73" s="199"/>
      <c r="O73" s="120"/>
      <c r="P73" s="120"/>
      <c r="Q73" s="120"/>
      <c r="R73" s="120"/>
      <c r="S73" s="120"/>
    </row>
    <row r="74" spans="1:19" ht="15" customHeight="1">
      <c r="A74" s="1"/>
      <c r="B74" s="83" t="s">
        <v>327</v>
      </c>
      <c r="C74" s="355" t="s">
        <v>123</v>
      </c>
      <c r="D74" s="86"/>
      <c r="E74" s="86"/>
      <c r="F74" s="87"/>
      <c r="G74" s="87"/>
      <c r="H74" s="115"/>
      <c r="I74" s="115"/>
      <c r="J74" s="115"/>
      <c r="K74" s="116">
        <f>SUM(J75:J76)</f>
        <v>0</v>
      </c>
      <c r="L74" s="110"/>
      <c r="M74" s="117">
        <f>SUM(M75:M76)</f>
        <v>0</v>
      </c>
      <c r="N74" s="199"/>
      <c r="O74" s="117"/>
      <c r="P74" s="117"/>
      <c r="Q74" s="117"/>
      <c r="R74" s="117"/>
      <c r="S74" s="117"/>
    </row>
    <row r="75" spans="1:19" ht="15" customHeight="1">
      <c r="A75" s="1"/>
      <c r="B75" s="90" t="s">
        <v>337</v>
      </c>
      <c r="C75" s="332"/>
      <c r="D75" s="67" t="s">
        <v>52</v>
      </c>
      <c r="E75" s="68"/>
      <c r="F75" s="64"/>
      <c r="G75" s="29" t="s">
        <v>11</v>
      </c>
      <c r="H75" s="118"/>
      <c r="I75" s="118"/>
      <c r="J75" s="118">
        <f>SUM(H75*I75)</f>
        <v>0</v>
      </c>
      <c r="K75" s="119"/>
      <c r="L75" s="110"/>
      <c r="M75" s="120"/>
      <c r="N75" s="201"/>
      <c r="O75" s="120"/>
      <c r="P75" s="120"/>
      <c r="Q75" s="120"/>
      <c r="R75" s="120"/>
      <c r="S75" s="120"/>
    </row>
    <row r="76" spans="1:19" ht="15" customHeight="1" thickBot="1">
      <c r="A76" s="1"/>
      <c r="B76" s="90" t="s">
        <v>338</v>
      </c>
      <c r="C76" s="11"/>
      <c r="D76" s="43" t="s">
        <v>53</v>
      </c>
      <c r="E76" s="55"/>
      <c r="F76" s="62"/>
      <c r="G76" s="27" t="s">
        <v>11</v>
      </c>
      <c r="H76" s="121"/>
      <c r="I76" s="121"/>
      <c r="J76" s="121">
        <f>SUM(H76*I76)</f>
        <v>0</v>
      </c>
      <c r="K76" s="122"/>
      <c r="L76" s="110"/>
      <c r="M76" s="120"/>
      <c r="N76" s="199"/>
      <c r="O76" s="120"/>
      <c r="P76" s="120"/>
      <c r="Q76" s="120"/>
      <c r="R76" s="120"/>
      <c r="S76" s="120"/>
    </row>
    <row r="77" spans="1:19" ht="15" customHeight="1" thickBot="1">
      <c r="A77" s="1"/>
      <c r="B77" s="49" t="s">
        <v>6</v>
      </c>
      <c r="C77" s="44" t="s">
        <v>22</v>
      </c>
      <c r="D77" s="45"/>
      <c r="E77" s="45"/>
      <c r="F77" s="46"/>
      <c r="G77" s="45"/>
      <c r="H77" s="128"/>
      <c r="I77" s="128"/>
      <c r="J77" s="128"/>
      <c r="K77" s="129">
        <f>SUM(K12:K76)</f>
        <v>0</v>
      </c>
      <c r="L77" s="110"/>
      <c r="M77" s="130">
        <f>+(M12+M16+M23+M27+M35+M41+M44+M44+M49+M52+M55+M60+M62+M68+M74)</f>
        <v>0</v>
      </c>
      <c r="N77" s="199"/>
      <c r="O77" s="117"/>
      <c r="P77" s="117"/>
      <c r="Q77" s="117"/>
      <c r="R77" s="117"/>
      <c r="S77" s="117"/>
    </row>
    <row r="78" spans="1:19" ht="15" customHeight="1" thickBot="1">
      <c r="A78" s="1"/>
      <c r="B78" s="10"/>
      <c r="C78" s="11"/>
      <c r="D78" s="7"/>
      <c r="E78" s="7"/>
      <c r="F78" s="10"/>
      <c r="G78" s="10"/>
      <c r="H78" s="131"/>
      <c r="I78" s="131"/>
      <c r="J78" s="131"/>
      <c r="K78" s="131"/>
      <c r="L78" s="110"/>
      <c r="N78" s="199"/>
      <c r="O78" s="120"/>
      <c r="P78" s="120"/>
      <c r="Q78" s="120"/>
      <c r="R78" s="120"/>
      <c r="S78" s="120"/>
    </row>
    <row r="79" spans="1:19" ht="15" customHeight="1" thickBot="1">
      <c r="A79" s="1"/>
      <c r="B79" s="74" t="s">
        <v>23</v>
      </c>
      <c r="C79" s="47" t="s">
        <v>24</v>
      </c>
      <c r="D79" s="48"/>
      <c r="E79" s="48"/>
      <c r="F79" s="75"/>
      <c r="G79" s="48"/>
      <c r="H79" s="132"/>
      <c r="I79" s="132"/>
      <c r="J79" s="132"/>
      <c r="K79" s="132"/>
      <c r="L79" s="132"/>
      <c r="M79" s="114"/>
      <c r="N79" s="199"/>
      <c r="O79" s="114"/>
      <c r="P79" s="114"/>
      <c r="Q79" s="114"/>
      <c r="R79" s="114"/>
      <c r="S79" s="114"/>
    </row>
    <row r="80" spans="1:19" ht="15" customHeight="1">
      <c r="A80" s="1"/>
      <c r="B80" s="5"/>
      <c r="C80" s="6"/>
      <c r="D80" s="12"/>
      <c r="E80" s="12"/>
      <c r="F80" s="5"/>
      <c r="G80" s="12"/>
      <c r="H80" s="133"/>
      <c r="I80" s="133"/>
      <c r="J80" s="133"/>
      <c r="K80" s="133"/>
      <c r="N80" s="199"/>
      <c r="O80" s="120"/>
      <c r="P80" s="120"/>
      <c r="Q80" s="120"/>
      <c r="R80" s="120"/>
      <c r="S80" s="120"/>
    </row>
    <row r="81" spans="1:19" ht="15" customHeight="1">
      <c r="A81" s="1"/>
      <c r="B81" s="83" t="s">
        <v>38</v>
      </c>
      <c r="C81" s="355" t="s">
        <v>84</v>
      </c>
      <c r="D81" s="86"/>
      <c r="E81" s="91"/>
      <c r="F81" s="87"/>
      <c r="G81" s="87"/>
      <c r="H81" s="115"/>
      <c r="I81" s="115"/>
      <c r="J81" s="115"/>
      <c r="K81" s="116">
        <f>SUM(J82:J88)</f>
        <v>0</v>
      </c>
      <c r="L81" s="110"/>
      <c r="M81" s="117">
        <f>SUM(M82:M88)</f>
        <v>0</v>
      </c>
      <c r="N81" s="199"/>
      <c r="O81" s="117"/>
      <c r="P81" s="117"/>
      <c r="Q81" s="117"/>
      <c r="R81" s="117"/>
      <c r="S81" s="117"/>
    </row>
    <row r="82" spans="1:19" ht="15" customHeight="1">
      <c r="A82" s="1"/>
      <c r="B82" s="90" t="s">
        <v>25</v>
      </c>
      <c r="C82" s="333" t="s">
        <v>79</v>
      </c>
      <c r="D82" s="67" t="s">
        <v>77</v>
      </c>
      <c r="E82" s="28"/>
      <c r="F82" s="28"/>
      <c r="G82" s="28"/>
      <c r="H82" s="28"/>
      <c r="I82" s="28"/>
      <c r="J82" s="28"/>
      <c r="K82" s="119"/>
      <c r="L82" s="110"/>
      <c r="M82" s="120"/>
      <c r="N82" s="199"/>
      <c r="O82" s="120"/>
      <c r="P82" s="120"/>
      <c r="Q82" s="120"/>
      <c r="R82" s="120"/>
      <c r="S82" s="120"/>
    </row>
    <row r="83" spans="1:19" ht="15" customHeight="1">
      <c r="A83" s="1"/>
      <c r="B83" s="90" t="s">
        <v>56</v>
      </c>
      <c r="C83" s="333"/>
      <c r="D83" s="38" t="s">
        <v>186</v>
      </c>
      <c r="E83" s="30"/>
      <c r="F83" s="29"/>
      <c r="G83" s="29" t="s">
        <v>14</v>
      </c>
      <c r="H83" s="118"/>
      <c r="I83" s="118"/>
      <c r="J83" s="118">
        <f>SUM(H83*I83)</f>
        <v>0</v>
      </c>
      <c r="K83" s="122"/>
      <c r="L83" s="110"/>
      <c r="M83" s="120"/>
      <c r="N83" s="199"/>
      <c r="O83" s="120"/>
      <c r="P83" s="120"/>
      <c r="Q83" s="120"/>
      <c r="R83" s="120"/>
      <c r="S83" s="120"/>
    </row>
    <row r="84" spans="1:19" ht="15" customHeight="1">
      <c r="A84" s="1"/>
      <c r="B84" s="90" t="s">
        <v>57</v>
      </c>
      <c r="C84" s="333"/>
      <c r="D84" s="38" t="s">
        <v>187</v>
      </c>
      <c r="E84" s="35"/>
      <c r="F84" s="35"/>
      <c r="G84" s="29" t="s">
        <v>14</v>
      </c>
      <c r="H84" s="35"/>
      <c r="I84" s="35"/>
      <c r="J84" s="118">
        <f t="shared" ref="J84:J88" si="6">SUM(H84*I84)</f>
        <v>0</v>
      </c>
      <c r="K84" s="122"/>
      <c r="L84" s="110"/>
      <c r="M84" s="120"/>
      <c r="N84" s="199"/>
      <c r="O84" s="120"/>
      <c r="P84" s="120"/>
      <c r="Q84" s="120"/>
      <c r="R84" s="120"/>
      <c r="S84" s="120"/>
    </row>
    <row r="85" spans="1:19" ht="15" customHeight="1">
      <c r="A85" s="1"/>
      <c r="B85" s="90" t="s">
        <v>26</v>
      </c>
      <c r="C85" s="333" t="s">
        <v>289</v>
      </c>
      <c r="D85" s="346" t="s">
        <v>77</v>
      </c>
      <c r="E85" s="35"/>
      <c r="F85" s="35"/>
      <c r="G85" s="29"/>
      <c r="H85" s="35"/>
      <c r="I85" s="35"/>
      <c r="J85" s="118"/>
      <c r="K85" s="126"/>
      <c r="L85" s="110"/>
      <c r="M85" s="120"/>
      <c r="N85" s="199"/>
      <c r="O85" s="120"/>
      <c r="P85" s="120"/>
      <c r="Q85" s="120"/>
      <c r="R85" s="120"/>
      <c r="S85" s="120"/>
    </row>
    <row r="86" spans="1:19" ht="15" customHeight="1">
      <c r="A86" s="1"/>
      <c r="B86" s="90" t="s">
        <v>290</v>
      </c>
      <c r="C86" s="333"/>
      <c r="D86" s="346" t="s">
        <v>293</v>
      </c>
      <c r="E86" s="35"/>
      <c r="F86" s="35"/>
      <c r="G86" s="29" t="s">
        <v>14</v>
      </c>
      <c r="H86" s="35"/>
      <c r="I86" s="35"/>
      <c r="J86" s="118">
        <f t="shared" si="6"/>
        <v>0</v>
      </c>
      <c r="K86" s="126"/>
      <c r="L86" s="110"/>
      <c r="M86" s="120"/>
      <c r="N86" s="199"/>
      <c r="O86" s="120"/>
      <c r="P86" s="120"/>
      <c r="Q86" s="120"/>
      <c r="R86" s="120"/>
      <c r="S86" s="120"/>
    </row>
    <row r="87" spans="1:19" ht="15" customHeight="1">
      <c r="A87" s="1"/>
      <c r="B87" s="90" t="s">
        <v>291</v>
      </c>
      <c r="C87" s="333"/>
      <c r="D87" s="346" t="s">
        <v>294</v>
      </c>
      <c r="E87" s="35"/>
      <c r="F87" s="35"/>
      <c r="G87" s="29" t="s">
        <v>14</v>
      </c>
      <c r="H87" s="35"/>
      <c r="I87" s="35"/>
      <c r="J87" s="118">
        <f t="shared" si="6"/>
        <v>0</v>
      </c>
      <c r="K87" s="126"/>
      <c r="L87" s="110"/>
      <c r="M87" s="120"/>
      <c r="N87" s="199"/>
      <c r="O87" s="120"/>
      <c r="P87" s="120"/>
      <c r="Q87" s="120"/>
      <c r="R87" s="120"/>
      <c r="S87" s="120"/>
    </row>
    <row r="88" spans="1:19" ht="15" customHeight="1">
      <c r="A88" s="1"/>
      <c r="B88" s="90" t="s">
        <v>292</v>
      </c>
      <c r="C88" s="333"/>
      <c r="D88" s="346" t="s">
        <v>295</v>
      </c>
      <c r="E88" s="35"/>
      <c r="F88" s="35"/>
      <c r="G88" s="29" t="s">
        <v>14</v>
      </c>
      <c r="H88" s="35"/>
      <c r="I88" s="35"/>
      <c r="J88" s="118">
        <f t="shared" si="6"/>
        <v>0</v>
      </c>
      <c r="K88" s="126"/>
      <c r="L88" s="110"/>
      <c r="M88" s="120"/>
      <c r="N88" s="199"/>
      <c r="O88" s="120"/>
      <c r="P88" s="120"/>
      <c r="Q88" s="120"/>
      <c r="R88" s="120"/>
      <c r="S88" s="120"/>
    </row>
    <row r="89" spans="1:19" ht="15" customHeight="1">
      <c r="A89" s="1"/>
      <c r="B89" s="83" t="s">
        <v>39</v>
      </c>
      <c r="C89" s="88" t="s">
        <v>27</v>
      </c>
      <c r="D89" s="88"/>
      <c r="E89" s="91"/>
      <c r="F89" s="87"/>
      <c r="G89" s="87"/>
      <c r="H89" s="115"/>
      <c r="I89" s="115"/>
      <c r="J89" s="115"/>
      <c r="K89" s="116">
        <f>SUM(J90:J146)</f>
        <v>0</v>
      </c>
      <c r="L89" s="110"/>
      <c r="M89" s="117">
        <f>SUM(M90:M120)</f>
        <v>0</v>
      </c>
      <c r="N89" s="199"/>
      <c r="O89" s="117"/>
      <c r="P89" s="117"/>
      <c r="Q89" s="117"/>
      <c r="R89" s="117"/>
      <c r="S89" s="117"/>
    </row>
    <row r="90" spans="1:19" ht="15" customHeight="1">
      <c r="A90" s="1"/>
      <c r="B90" s="261" t="s">
        <v>40</v>
      </c>
      <c r="C90" s="333" t="s">
        <v>346</v>
      </c>
      <c r="D90" s="54"/>
      <c r="E90" s="51"/>
      <c r="F90" s="51"/>
      <c r="G90" s="51"/>
      <c r="H90" s="51"/>
      <c r="I90" s="51"/>
      <c r="J90" s="51"/>
      <c r="K90" s="119"/>
      <c r="L90" s="110"/>
      <c r="M90" s="120"/>
      <c r="N90" s="199"/>
      <c r="O90" s="120"/>
      <c r="P90" s="120"/>
      <c r="Q90" s="120"/>
      <c r="R90" s="120"/>
      <c r="S90" s="120"/>
    </row>
    <row r="91" spans="1:19" ht="15" customHeight="1">
      <c r="A91" s="1"/>
      <c r="B91" s="100" t="s">
        <v>192</v>
      </c>
      <c r="C91" s="333"/>
      <c r="D91" s="28" t="s">
        <v>347</v>
      </c>
      <c r="E91" s="28"/>
      <c r="F91" s="27"/>
      <c r="G91" s="27" t="s">
        <v>55</v>
      </c>
      <c r="H91" s="121"/>
      <c r="I91" s="121"/>
      <c r="J91" s="121">
        <f t="shared" ref="J91:J97" si="7">SUM(H91*I91)</f>
        <v>0</v>
      </c>
      <c r="K91" s="122"/>
      <c r="L91" s="110"/>
      <c r="M91" s="120"/>
      <c r="N91" s="199"/>
      <c r="O91" s="120"/>
      <c r="P91" s="120"/>
      <c r="Q91" s="120"/>
      <c r="R91" s="120"/>
      <c r="S91" s="120"/>
    </row>
    <row r="92" spans="1:19" ht="15" customHeight="1">
      <c r="A92" s="1"/>
      <c r="B92" s="100" t="s">
        <v>58</v>
      </c>
      <c r="C92" s="333"/>
      <c r="D92" s="28" t="s">
        <v>348</v>
      </c>
      <c r="E92" s="28"/>
      <c r="F92" s="27"/>
      <c r="G92" s="27" t="s">
        <v>76</v>
      </c>
      <c r="H92" s="121"/>
      <c r="I92" s="121"/>
      <c r="J92" s="121">
        <f t="shared" si="7"/>
        <v>0</v>
      </c>
      <c r="K92" s="122"/>
      <c r="L92" s="110"/>
      <c r="M92" s="120"/>
      <c r="N92" s="199"/>
      <c r="O92" s="120"/>
      <c r="P92" s="120"/>
      <c r="Q92" s="120"/>
      <c r="R92" s="120"/>
      <c r="S92" s="120"/>
    </row>
    <row r="93" spans="1:19" ht="15" customHeight="1">
      <c r="A93" s="1"/>
      <c r="B93" s="100" t="s">
        <v>209</v>
      </c>
      <c r="C93" s="333"/>
      <c r="D93" s="50" t="s">
        <v>349</v>
      </c>
      <c r="E93" s="50"/>
      <c r="F93" s="27"/>
      <c r="G93" s="27" t="s">
        <v>76</v>
      </c>
      <c r="H93" s="121"/>
      <c r="I93" s="121"/>
      <c r="J93" s="121">
        <f t="shared" si="7"/>
        <v>0</v>
      </c>
      <c r="K93" s="122"/>
      <c r="L93" s="110"/>
      <c r="M93" s="120"/>
      <c r="N93" s="199"/>
      <c r="O93" s="120"/>
      <c r="P93" s="120"/>
      <c r="Q93" s="120"/>
      <c r="R93" s="120"/>
      <c r="S93" s="120"/>
    </row>
    <row r="94" spans="1:19" ht="15" customHeight="1">
      <c r="A94" s="1"/>
      <c r="B94" s="100" t="s">
        <v>210</v>
      </c>
      <c r="C94" s="333"/>
      <c r="D94" s="50" t="s">
        <v>350</v>
      </c>
      <c r="E94" s="50"/>
      <c r="F94" s="27"/>
      <c r="G94" s="34" t="s">
        <v>76</v>
      </c>
      <c r="H94" s="121"/>
      <c r="I94" s="121"/>
      <c r="J94" s="121">
        <f t="shared" si="7"/>
        <v>0</v>
      </c>
      <c r="K94" s="122"/>
      <c r="L94" s="110"/>
      <c r="M94" s="120"/>
      <c r="N94" s="199"/>
      <c r="O94" s="120"/>
      <c r="P94" s="120"/>
      <c r="Q94" s="120"/>
      <c r="R94" s="120"/>
      <c r="S94" s="120"/>
    </row>
    <row r="95" spans="1:19" ht="15" customHeight="1">
      <c r="A95" s="1"/>
      <c r="B95" s="100" t="s">
        <v>59</v>
      </c>
      <c r="C95" s="333"/>
      <c r="D95" s="51" t="s">
        <v>351</v>
      </c>
      <c r="E95" s="51"/>
      <c r="F95" s="27"/>
      <c r="G95" s="34" t="s">
        <v>76</v>
      </c>
      <c r="H95" s="121"/>
      <c r="I95" s="121"/>
      <c r="J95" s="121">
        <f t="shared" si="7"/>
        <v>0</v>
      </c>
      <c r="K95" s="122"/>
      <c r="L95" s="110"/>
      <c r="M95" s="120"/>
      <c r="N95" s="199"/>
      <c r="O95" s="120"/>
      <c r="P95" s="120"/>
      <c r="Q95" s="120"/>
      <c r="R95" s="120"/>
      <c r="S95" s="120"/>
    </row>
    <row r="96" spans="1:19" ht="15" customHeight="1">
      <c r="A96" s="7"/>
      <c r="B96" s="100" t="s">
        <v>60</v>
      </c>
      <c r="C96" s="333"/>
      <c r="D96" s="334" t="s">
        <v>352</v>
      </c>
      <c r="E96" s="51"/>
      <c r="F96" s="27"/>
      <c r="G96" s="34" t="s">
        <v>76</v>
      </c>
      <c r="H96" s="121"/>
      <c r="I96" s="121"/>
      <c r="J96" s="121">
        <f t="shared" si="7"/>
        <v>0</v>
      </c>
      <c r="K96" s="122"/>
      <c r="L96" s="110"/>
      <c r="M96" s="120"/>
      <c r="N96" s="199"/>
      <c r="O96" s="120"/>
      <c r="P96" s="120"/>
      <c r="Q96" s="120"/>
      <c r="R96" s="120"/>
      <c r="S96" s="120"/>
    </row>
    <row r="97" spans="1:19" ht="15" customHeight="1">
      <c r="A97" s="7"/>
      <c r="B97" s="100" t="s">
        <v>211</v>
      </c>
      <c r="C97" s="332"/>
      <c r="D97" s="334" t="s">
        <v>353</v>
      </c>
      <c r="E97" s="51"/>
      <c r="F97" s="27"/>
      <c r="G97" s="34" t="s">
        <v>76</v>
      </c>
      <c r="H97" s="121"/>
      <c r="I97" s="121"/>
      <c r="J97" s="121">
        <f t="shared" si="7"/>
        <v>0</v>
      </c>
      <c r="K97" s="122"/>
      <c r="L97" s="110"/>
      <c r="M97" s="120"/>
      <c r="N97" s="199"/>
      <c r="O97" s="120"/>
      <c r="P97" s="120"/>
      <c r="Q97" s="120"/>
      <c r="R97" s="120"/>
      <c r="S97" s="120"/>
    </row>
    <row r="98" spans="1:19" ht="15" customHeight="1">
      <c r="A98" s="7"/>
      <c r="B98" s="100" t="s">
        <v>212</v>
      </c>
      <c r="C98" s="9"/>
      <c r="D98" s="334" t="s">
        <v>354</v>
      </c>
      <c r="E98" s="51"/>
      <c r="F98" s="27"/>
      <c r="G98" s="34" t="s">
        <v>76</v>
      </c>
      <c r="H98" s="121"/>
      <c r="I98" s="121"/>
      <c r="J98" s="121">
        <f>SUM(H98*I98)</f>
        <v>0</v>
      </c>
      <c r="K98" s="122"/>
      <c r="L98" s="110"/>
      <c r="M98" s="120"/>
      <c r="N98" s="199"/>
      <c r="O98" s="120"/>
      <c r="P98" s="120"/>
      <c r="Q98" s="120"/>
      <c r="R98" s="120"/>
      <c r="S98" s="120"/>
    </row>
    <row r="99" spans="1:19" ht="15" customHeight="1">
      <c r="A99" s="7"/>
      <c r="B99" s="90" t="s">
        <v>95</v>
      </c>
      <c r="C99" s="333" t="s">
        <v>355</v>
      </c>
      <c r="D99" s="52"/>
      <c r="E99" s="51"/>
      <c r="F99" s="51"/>
      <c r="G99" s="51"/>
      <c r="H99" s="51"/>
      <c r="I99" s="51"/>
      <c r="J99" s="51"/>
      <c r="K99" s="122"/>
      <c r="L99" s="110"/>
      <c r="M99" s="120"/>
      <c r="N99" s="199"/>
      <c r="O99" s="120"/>
      <c r="P99" s="120"/>
      <c r="Q99" s="120"/>
      <c r="R99" s="120"/>
      <c r="S99" s="120"/>
    </row>
    <row r="100" spans="1:19" ht="15" customHeight="1">
      <c r="A100" s="7"/>
      <c r="B100" s="90" t="s">
        <v>362</v>
      </c>
      <c r="C100" s="333"/>
      <c r="D100" s="28" t="s">
        <v>356</v>
      </c>
      <c r="E100" s="28"/>
      <c r="F100" s="27"/>
      <c r="G100" s="27" t="s">
        <v>14</v>
      </c>
      <c r="H100" s="121"/>
      <c r="I100" s="121"/>
      <c r="J100" s="121">
        <f>SUM(H100*I100)</f>
        <v>0</v>
      </c>
      <c r="K100" s="122"/>
      <c r="L100" s="110"/>
      <c r="M100" s="120"/>
      <c r="N100" s="199"/>
      <c r="O100" s="120"/>
      <c r="P100" s="120"/>
      <c r="Q100" s="120"/>
      <c r="R100" s="120"/>
      <c r="S100" s="120"/>
    </row>
    <row r="101" spans="1:19" ht="15" customHeight="1">
      <c r="A101" s="1"/>
      <c r="B101" s="90" t="s">
        <v>363</v>
      </c>
      <c r="C101" s="333"/>
      <c r="D101" s="28" t="s">
        <v>357</v>
      </c>
      <c r="E101" s="28"/>
      <c r="F101" s="27"/>
      <c r="G101" s="27" t="s">
        <v>14</v>
      </c>
      <c r="H101" s="121"/>
      <c r="I101" s="121"/>
      <c r="J101" s="121">
        <f>SUM(H101*I101)</f>
        <v>0</v>
      </c>
      <c r="K101" s="122"/>
      <c r="L101" s="110"/>
      <c r="M101" s="120"/>
      <c r="N101" s="201"/>
      <c r="O101" s="120"/>
      <c r="P101" s="120"/>
      <c r="Q101" s="120"/>
      <c r="R101" s="120"/>
      <c r="S101" s="120"/>
    </row>
    <row r="102" spans="1:19" ht="15" customHeight="1">
      <c r="A102" s="1"/>
      <c r="B102" s="90" t="s">
        <v>96</v>
      </c>
      <c r="C102" s="333" t="s">
        <v>358</v>
      </c>
      <c r="D102" s="28"/>
      <c r="E102" s="28"/>
      <c r="F102" s="27"/>
      <c r="G102" s="27"/>
      <c r="H102" s="121"/>
      <c r="I102" s="121"/>
      <c r="J102" s="121"/>
      <c r="K102" s="122"/>
      <c r="L102" s="110"/>
      <c r="M102" s="120"/>
      <c r="N102" s="199"/>
      <c r="O102" s="120"/>
      <c r="P102" s="120"/>
      <c r="Q102" s="120"/>
      <c r="R102" s="120"/>
      <c r="S102" s="120"/>
    </row>
    <row r="103" spans="1:19" ht="15" customHeight="1">
      <c r="A103" s="1"/>
      <c r="B103" s="90" t="s">
        <v>368</v>
      </c>
      <c r="C103" s="333"/>
      <c r="D103" s="28" t="s">
        <v>359</v>
      </c>
      <c r="E103" s="28"/>
      <c r="F103" s="27"/>
      <c r="G103" s="27" t="s">
        <v>14</v>
      </c>
      <c r="H103" s="121"/>
      <c r="I103" s="121"/>
      <c r="J103" s="121">
        <f t="shared" ref="J103:J109" si="8">SUM(H103*I103)</f>
        <v>0</v>
      </c>
      <c r="K103" s="122"/>
      <c r="L103" s="110"/>
      <c r="M103" s="120"/>
      <c r="N103" s="199"/>
      <c r="O103" s="120"/>
      <c r="P103" s="120"/>
      <c r="Q103" s="120"/>
      <c r="R103" s="120"/>
      <c r="S103" s="120"/>
    </row>
    <row r="104" spans="1:19" ht="15" customHeight="1">
      <c r="A104" s="1"/>
      <c r="B104" s="90" t="s">
        <v>369</v>
      </c>
      <c r="C104" s="333"/>
      <c r="D104" s="28" t="s">
        <v>360</v>
      </c>
      <c r="E104" s="28"/>
      <c r="F104" s="27"/>
      <c r="G104" s="27" t="s">
        <v>14</v>
      </c>
      <c r="H104" s="121"/>
      <c r="I104" s="121"/>
      <c r="J104" s="121">
        <f t="shared" si="8"/>
        <v>0</v>
      </c>
      <c r="K104" s="122"/>
      <c r="L104" s="110"/>
      <c r="M104" s="120"/>
      <c r="N104" s="199"/>
      <c r="O104" s="120"/>
      <c r="P104" s="120"/>
      <c r="Q104" s="120"/>
      <c r="R104" s="120"/>
      <c r="S104" s="120"/>
    </row>
    <row r="105" spans="1:19" ht="15" customHeight="1">
      <c r="A105" s="1"/>
      <c r="B105" s="90" t="s">
        <v>370</v>
      </c>
      <c r="C105" s="333"/>
      <c r="D105" s="28" t="s">
        <v>361</v>
      </c>
      <c r="E105" s="28"/>
      <c r="F105" s="27"/>
      <c r="G105" s="27" t="s">
        <v>14</v>
      </c>
      <c r="H105" s="121"/>
      <c r="I105" s="121"/>
      <c r="J105" s="121">
        <f t="shared" si="8"/>
        <v>0</v>
      </c>
      <c r="K105" s="122"/>
      <c r="L105" s="110"/>
      <c r="M105" s="120"/>
      <c r="N105" s="199"/>
      <c r="O105" s="120"/>
      <c r="P105" s="120"/>
      <c r="Q105" s="120"/>
      <c r="R105" s="120"/>
      <c r="S105" s="120"/>
    </row>
    <row r="106" spans="1:19" ht="15" customHeight="1">
      <c r="A106" s="1"/>
      <c r="B106" s="90" t="s">
        <v>371</v>
      </c>
      <c r="C106" s="333"/>
      <c r="D106" s="28" t="s">
        <v>364</v>
      </c>
      <c r="E106" s="28"/>
      <c r="F106" s="27"/>
      <c r="G106" s="27" t="s">
        <v>14</v>
      </c>
      <c r="H106" s="121"/>
      <c r="I106" s="121"/>
      <c r="J106" s="121">
        <f t="shared" si="8"/>
        <v>0</v>
      </c>
      <c r="K106" s="122"/>
      <c r="L106" s="110"/>
      <c r="M106" s="120"/>
      <c r="N106" s="199"/>
      <c r="O106" s="120"/>
      <c r="P106" s="120"/>
      <c r="Q106" s="120"/>
      <c r="R106" s="120"/>
      <c r="S106" s="120"/>
    </row>
    <row r="107" spans="1:19" ht="15" customHeight="1">
      <c r="A107" s="1"/>
      <c r="B107" s="90" t="s">
        <v>372</v>
      </c>
      <c r="C107" s="333"/>
      <c r="D107" s="28" t="s">
        <v>365</v>
      </c>
      <c r="E107" s="28"/>
      <c r="F107" s="27"/>
      <c r="G107" s="34" t="s">
        <v>14</v>
      </c>
      <c r="H107" s="121"/>
      <c r="I107" s="121"/>
      <c r="J107" s="121">
        <f t="shared" si="8"/>
        <v>0</v>
      </c>
      <c r="K107" s="122"/>
      <c r="L107" s="110"/>
      <c r="M107" s="120"/>
      <c r="N107" s="199"/>
      <c r="O107" s="120"/>
      <c r="P107" s="120"/>
      <c r="Q107" s="120"/>
      <c r="R107" s="120"/>
      <c r="S107" s="120"/>
    </row>
    <row r="108" spans="1:19" ht="15" customHeight="1">
      <c r="A108" s="1"/>
      <c r="B108" s="90" t="s">
        <v>373</v>
      </c>
      <c r="C108" s="333"/>
      <c r="D108" s="28" t="s">
        <v>366</v>
      </c>
      <c r="E108" s="28"/>
      <c r="F108" s="27"/>
      <c r="G108" s="34" t="s">
        <v>14</v>
      </c>
      <c r="H108" s="121"/>
      <c r="I108" s="121"/>
      <c r="J108" s="121">
        <f t="shared" si="8"/>
        <v>0</v>
      </c>
      <c r="K108" s="122"/>
      <c r="L108" s="110"/>
      <c r="M108" s="120"/>
      <c r="N108" s="201"/>
      <c r="O108" s="120"/>
      <c r="P108" s="120"/>
      <c r="Q108" s="120"/>
      <c r="R108" s="120"/>
      <c r="S108" s="120"/>
    </row>
    <row r="109" spans="1:19" ht="15" customHeight="1">
      <c r="A109" s="1"/>
      <c r="B109" s="90" t="s">
        <v>374</v>
      </c>
      <c r="C109" s="333"/>
      <c r="D109" s="28" t="s">
        <v>367</v>
      </c>
      <c r="E109" s="28"/>
      <c r="F109" s="27"/>
      <c r="G109" s="34" t="s">
        <v>14</v>
      </c>
      <c r="H109" s="121"/>
      <c r="I109" s="121"/>
      <c r="J109" s="121">
        <f t="shared" si="8"/>
        <v>0</v>
      </c>
      <c r="K109" s="122"/>
      <c r="L109" s="110"/>
      <c r="M109" s="120"/>
      <c r="N109" s="199"/>
      <c r="O109" s="120"/>
      <c r="P109" s="120"/>
      <c r="Q109" s="120"/>
      <c r="R109" s="120"/>
      <c r="S109" s="120"/>
    </row>
    <row r="110" spans="1:19" ht="15" customHeight="1">
      <c r="A110" s="1"/>
      <c r="B110" s="90" t="s">
        <v>306</v>
      </c>
      <c r="C110" s="333" t="s">
        <v>375</v>
      </c>
      <c r="D110" s="52"/>
      <c r="E110" s="51"/>
      <c r="F110" s="51"/>
      <c r="G110" s="51"/>
      <c r="H110" s="51"/>
      <c r="I110" s="51"/>
      <c r="J110" s="51"/>
      <c r="K110" s="122"/>
      <c r="L110" s="110"/>
      <c r="M110" s="120"/>
      <c r="N110" s="199"/>
      <c r="O110" s="120"/>
      <c r="P110" s="120"/>
      <c r="Q110" s="120"/>
      <c r="R110" s="120"/>
      <c r="S110" s="120"/>
    </row>
    <row r="111" spans="1:19" ht="15" customHeight="1">
      <c r="A111" s="1"/>
      <c r="B111" s="90" t="s">
        <v>380</v>
      </c>
      <c r="C111" s="333"/>
      <c r="D111" s="28" t="s">
        <v>376</v>
      </c>
      <c r="E111" s="28"/>
      <c r="F111" s="27"/>
      <c r="G111" s="34" t="s">
        <v>76</v>
      </c>
      <c r="H111" s="121"/>
      <c r="I111" s="121"/>
      <c r="J111" s="121">
        <f t="shared" ref="J111:J146" si="9">SUM(H111*I111)</f>
        <v>0</v>
      </c>
      <c r="K111" s="122"/>
      <c r="L111" s="110"/>
      <c r="M111" s="120"/>
      <c r="N111" s="201"/>
      <c r="O111" s="120"/>
      <c r="P111" s="120"/>
      <c r="Q111" s="120"/>
      <c r="R111" s="120"/>
      <c r="S111" s="120"/>
    </row>
    <row r="112" spans="1:19" ht="15" customHeight="1">
      <c r="A112" s="1"/>
      <c r="B112" s="90" t="s">
        <v>380</v>
      </c>
      <c r="C112" s="333"/>
      <c r="D112" s="35" t="s">
        <v>377</v>
      </c>
      <c r="E112" s="35"/>
      <c r="F112" s="27"/>
      <c r="G112" s="34" t="s">
        <v>76</v>
      </c>
      <c r="H112" s="121"/>
      <c r="I112" s="121"/>
      <c r="J112" s="121">
        <f t="shared" si="9"/>
        <v>0</v>
      </c>
      <c r="K112" s="122"/>
      <c r="L112" s="110"/>
      <c r="M112" s="120"/>
      <c r="N112" s="199"/>
      <c r="O112" s="120"/>
      <c r="P112" s="120"/>
      <c r="Q112" s="120"/>
      <c r="R112" s="120"/>
      <c r="S112" s="120"/>
    </row>
    <row r="113" spans="1:19" ht="15" customHeight="1">
      <c r="A113" s="1"/>
      <c r="B113" s="90" t="s">
        <v>380</v>
      </c>
      <c r="C113" s="333"/>
      <c r="D113" s="35" t="s">
        <v>378</v>
      </c>
      <c r="E113" s="35"/>
      <c r="F113" s="27"/>
      <c r="G113" s="34" t="s">
        <v>76</v>
      </c>
      <c r="H113" s="121"/>
      <c r="I113" s="121"/>
      <c r="J113" s="121">
        <f t="shared" si="9"/>
        <v>0</v>
      </c>
      <c r="K113" s="122"/>
      <c r="L113" s="110"/>
      <c r="M113" s="120"/>
      <c r="N113" s="199"/>
      <c r="O113" s="120"/>
      <c r="P113" s="120"/>
      <c r="Q113" s="120"/>
      <c r="R113" s="120"/>
      <c r="S113" s="120"/>
    </row>
    <row r="114" spans="1:19" ht="15" customHeight="1">
      <c r="A114" s="1"/>
      <c r="B114" s="90" t="s">
        <v>380</v>
      </c>
      <c r="C114" s="333"/>
      <c r="D114" s="336" t="s">
        <v>379</v>
      </c>
      <c r="E114" s="35"/>
      <c r="F114" s="27"/>
      <c r="G114" s="34" t="s">
        <v>76</v>
      </c>
      <c r="H114" s="121"/>
      <c r="I114" s="121"/>
      <c r="J114" s="121">
        <f t="shared" si="9"/>
        <v>0</v>
      </c>
      <c r="K114" s="122"/>
      <c r="L114" s="110"/>
      <c r="M114" s="120"/>
      <c r="N114" s="199"/>
      <c r="O114" s="120"/>
      <c r="P114" s="120"/>
      <c r="Q114" s="120"/>
      <c r="R114" s="120"/>
      <c r="S114" s="120"/>
    </row>
    <row r="115" spans="1:19" ht="15" customHeight="1">
      <c r="A115" s="1"/>
      <c r="B115" s="90" t="s">
        <v>97</v>
      </c>
      <c r="C115" s="333" t="s">
        <v>381</v>
      </c>
      <c r="D115" s="35"/>
      <c r="E115" s="35"/>
      <c r="F115" s="27"/>
      <c r="G115" s="34"/>
      <c r="H115" s="121"/>
      <c r="I115" s="121"/>
      <c r="J115" s="121"/>
      <c r="K115" s="122"/>
      <c r="L115" s="110"/>
      <c r="M115" s="120"/>
      <c r="N115" s="199"/>
      <c r="O115" s="120"/>
      <c r="P115" s="120"/>
      <c r="Q115" s="120"/>
      <c r="R115" s="120"/>
      <c r="S115" s="120"/>
    </row>
    <row r="116" spans="1:19" ht="15" customHeight="1">
      <c r="A116" s="1"/>
      <c r="B116" s="90" t="s">
        <v>193</v>
      </c>
      <c r="C116" s="333"/>
      <c r="D116" s="35" t="s">
        <v>385</v>
      </c>
      <c r="E116" s="35"/>
      <c r="F116" s="27"/>
      <c r="G116" s="34" t="s">
        <v>55</v>
      </c>
      <c r="H116" s="121"/>
      <c r="I116" s="121"/>
      <c r="J116" s="121">
        <f t="shared" si="9"/>
        <v>0</v>
      </c>
      <c r="K116" s="122"/>
      <c r="L116" s="110"/>
      <c r="M116" s="120"/>
      <c r="N116" s="199"/>
      <c r="O116" s="120"/>
      <c r="P116" s="120"/>
      <c r="Q116" s="120"/>
      <c r="R116" s="120"/>
      <c r="S116" s="120"/>
    </row>
    <row r="117" spans="1:19" ht="15" customHeight="1">
      <c r="A117" s="1"/>
      <c r="B117" s="90" t="s">
        <v>213</v>
      </c>
      <c r="C117" s="333"/>
      <c r="D117" s="359" t="s">
        <v>386</v>
      </c>
      <c r="E117" s="51"/>
      <c r="F117" s="51"/>
      <c r="G117" s="34" t="s">
        <v>55</v>
      </c>
      <c r="H117" s="51"/>
      <c r="I117" s="51"/>
      <c r="J117" s="121">
        <f t="shared" si="9"/>
        <v>0</v>
      </c>
      <c r="K117" s="122"/>
      <c r="L117" s="110"/>
      <c r="M117" s="120"/>
      <c r="N117" s="199"/>
      <c r="O117" s="120"/>
      <c r="P117" s="120"/>
      <c r="Q117" s="120"/>
      <c r="R117" s="120"/>
      <c r="S117" s="120"/>
    </row>
    <row r="118" spans="1:19" ht="15" customHeight="1">
      <c r="A118" s="1"/>
      <c r="B118" s="90" t="s">
        <v>214</v>
      </c>
      <c r="C118" s="333"/>
      <c r="D118" s="43" t="s">
        <v>384</v>
      </c>
      <c r="E118" s="28"/>
      <c r="F118" s="62"/>
      <c r="G118" s="34" t="s">
        <v>14</v>
      </c>
      <c r="H118" s="121"/>
      <c r="I118" s="121"/>
      <c r="J118" s="121">
        <f t="shared" si="9"/>
        <v>0</v>
      </c>
      <c r="K118" s="122"/>
      <c r="L118" s="110"/>
      <c r="M118" s="120"/>
      <c r="N118" s="199"/>
      <c r="O118" s="120"/>
      <c r="P118" s="120"/>
      <c r="Q118" s="120"/>
      <c r="R118" s="120"/>
      <c r="S118" s="120"/>
    </row>
    <row r="119" spans="1:19" ht="15" customHeight="1">
      <c r="A119" s="1"/>
      <c r="B119" s="90" t="s">
        <v>215</v>
      </c>
      <c r="C119" s="333"/>
      <c r="D119" s="43" t="s">
        <v>387</v>
      </c>
      <c r="E119" s="28"/>
      <c r="F119" s="62"/>
      <c r="G119" s="34" t="s">
        <v>14</v>
      </c>
      <c r="H119" s="121"/>
      <c r="I119" s="121"/>
      <c r="J119" s="121">
        <f t="shared" si="9"/>
        <v>0</v>
      </c>
      <c r="K119" s="122"/>
      <c r="L119" s="110"/>
      <c r="M119" s="120"/>
      <c r="N119" s="201"/>
      <c r="O119" s="120"/>
      <c r="P119" s="120"/>
      <c r="Q119" s="120"/>
      <c r="R119" s="120"/>
      <c r="S119" s="120"/>
    </row>
    <row r="120" spans="1:19" ht="15" customHeight="1">
      <c r="A120" s="1"/>
      <c r="B120" s="90" t="s">
        <v>194</v>
      </c>
      <c r="C120" s="333"/>
      <c r="D120" s="43" t="s">
        <v>388</v>
      </c>
      <c r="E120" s="35"/>
      <c r="F120" s="62"/>
      <c r="G120" s="34" t="s">
        <v>14</v>
      </c>
      <c r="H120" s="121"/>
      <c r="I120" s="121"/>
      <c r="J120" s="121">
        <f t="shared" si="9"/>
        <v>0</v>
      </c>
      <c r="K120" s="122"/>
      <c r="L120" s="110"/>
      <c r="M120" s="120"/>
      <c r="N120" s="199"/>
      <c r="O120" s="120"/>
      <c r="P120" s="120"/>
      <c r="Q120" s="120"/>
      <c r="R120" s="120"/>
      <c r="S120" s="120"/>
    </row>
    <row r="121" spans="1:19" ht="15" customHeight="1">
      <c r="A121" s="1"/>
      <c r="B121" s="90" t="s">
        <v>340</v>
      </c>
      <c r="C121" s="333" t="s">
        <v>389</v>
      </c>
      <c r="D121" s="360"/>
      <c r="E121" s="28"/>
      <c r="F121" s="32"/>
      <c r="G121" s="34"/>
      <c r="H121" s="121"/>
      <c r="I121" s="121"/>
      <c r="J121" s="121"/>
      <c r="K121" s="126"/>
      <c r="L121" s="110"/>
      <c r="M121" s="120"/>
      <c r="N121" s="199"/>
      <c r="O121" s="120"/>
      <c r="P121" s="120"/>
      <c r="Q121" s="120"/>
      <c r="R121" s="120"/>
      <c r="S121" s="120"/>
    </row>
    <row r="122" spans="1:19" ht="15" customHeight="1">
      <c r="A122" s="1"/>
      <c r="B122" s="90" t="s">
        <v>216</v>
      </c>
      <c r="C122" s="333"/>
      <c r="D122" s="360" t="s">
        <v>382</v>
      </c>
      <c r="E122" s="28"/>
      <c r="F122" s="32"/>
      <c r="G122" s="34" t="s">
        <v>14</v>
      </c>
      <c r="H122" s="121"/>
      <c r="I122" s="121"/>
      <c r="J122" s="121">
        <f t="shared" si="9"/>
        <v>0</v>
      </c>
      <c r="K122" s="126"/>
      <c r="L122" s="110"/>
      <c r="M122" s="120"/>
      <c r="N122" s="199"/>
      <c r="O122" s="120"/>
      <c r="P122" s="120"/>
      <c r="Q122" s="120"/>
      <c r="R122" s="120"/>
      <c r="S122" s="120"/>
    </row>
    <row r="123" spans="1:19" ht="15" customHeight="1">
      <c r="A123" s="1"/>
      <c r="B123" s="90" t="s">
        <v>217</v>
      </c>
      <c r="C123" s="333"/>
      <c r="D123" s="360" t="s">
        <v>390</v>
      </c>
      <c r="E123" s="28"/>
      <c r="F123" s="32"/>
      <c r="G123" s="34" t="s">
        <v>14</v>
      </c>
      <c r="H123" s="121"/>
      <c r="I123" s="121"/>
      <c r="J123" s="121">
        <f t="shared" si="9"/>
        <v>0</v>
      </c>
      <c r="K123" s="126"/>
      <c r="L123" s="110"/>
      <c r="M123" s="120"/>
      <c r="N123" s="199"/>
      <c r="O123" s="120"/>
      <c r="P123" s="120"/>
      <c r="Q123" s="120"/>
      <c r="R123" s="120"/>
      <c r="S123" s="120"/>
    </row>
    <row r="124" spans="1:19" ht="15" customHeight="1">
      <c r="A124" s="1"/>
      <c r="B124" s="90" t="s">
        <v>218</v>
      </c>
      <c r="C124" s="333"/>
      <c r="D124" s="360" t="s">
        <v>383</v>
      </c>
      <c r="E124" s="28"/>
      <c r="F124" s="32"/>
      <c r="G124" s="34" t="s">
        <v>14</v>
      </c>
      <c r="H124" s="121"/>
      <c r="I124" s="121"/>
      <c r="J124" s="121">
        <f t="shared" si="9"/>
        <v>0</v>
      </c>
      <c r="K124" s="126"/>
      <c r="L124" s="110"/>
      <c r="M124" s="120"/>
      <c r="N124" s="199"/>
      <c r="O124" s="120"/>
      <c r="P124" s="120"/>
      <c r="Q124" s="120"/>
      <c r="R124" s="120"/>
      <c r="S124" s="120"/>
    </row>
    <row r="125" spans="1:19" ht="15" customHeight="1">
      <c r="A125" s="1"/>
      <c r="B125" s="90" t="s">
        <v>391</v>
      </c>
      <c r="C125" s="333"/>
      <c r="D125" s="360" t="s">
        <v>394</v>
      </c>
      <c r="E125" s="28"/>
      <c r="F125" s="32"/>
      <c r="G125" s="34" t="s">
        <v>14</v>
      </c>
      <c r="H125" s="121"/>
      <c r="I125" s="121"/>
      <c r="J125" s="121">
        <f t="shared" si="9"/>
        <v>0</v>
      </c>
      <c r="K125" s="126"/>
      <c r="L125" s="110"/>
      <c r="M125" s="120"/>
      <c r="N125" s="199"/>
      <c r="O125" s="120"/>
      <c r="P125" s="120"/>
      <c r="Q125" s="120"/>
      <c r="R125" s="120"/>
      <c r="S125" s="120"/>
    </row>
    <row r="126" spans="1:19" ht="15" customHeight="1">
      <c r="A126" s="1"/>
      <c r="B126" s="90" t="s">
        <v>392</v>
      </c>
      <c r="C126" s="333"/>
      <c r="D126" s="360" t="s">
        <v>384</v>
      </c>
      <c r="E126" s="35" t="s">
        <v>205</v>
      </c>
      <c r="F126" s="32"/>
      <c r="G126" s="34" t="s">
        <v>14</v>
      </c>
      <c r="H126" s="121"/>
      <c r="I126" s="121"/>
      <c r="J126" s="121">
        <f t="shared" si="9"/>
        <v>0</v>
      </c>
      <c r="K126" s="126"/>
      <c r="L126" s="110"/>
      <c r="M126" s="120"/>
      <c r="N126" s="199"/>
      <c r="O126" s="120"/>
      <c r="P126" s="120"/>
      <c r="Q126" s="120"/>
      <c r="R126" s="120"/>
      <c r="S126" s="120"/>
    </row>
    <row r="127" spans="1:19" ht="15" customHeight="1">
      <c r="A127" s="1"/>
      <c r="B127" s="90" t="s">
        <v>393</v>
      </c>
      <c r="C127" s="333"/>
      <c r="D127" s="35" t="s">
        <v>367</v>
      </c>
      <c r="E127" s="28"/>
      <c r="F127" s="28"/>
      <c r="G127" s="34" t="s">
        <v>14</v>
      </c>
      <c r="H127" s="28"/>
      <c r="I127" s="28"/>
      <c r="J127" s="121">
        <f t="shared" si="9"/>
        <v>0</v>
      </c>
      <c r="K127" s="126"/>
      <c r="L127" s="110"/>
      <c r="M127" s="120"/>
      <c r="N127" s="199"/>
      <c r="O127" s="120"/>
      <c r="P127" s="120"/>
      <c r="Q127" s="120"/>
      <c r="R127" s="120"/>
      <c r="S127" s="120"/>
    </row>
    <row r="128" spans="1:19" ht="15" customHeight="1">
      <c r="A128" s="1"/>
      <c r="B128" s="90" t="s">
        <v>396</v>
      </c>
      <c r="C128" s="361" t="s">
        <v>395</v>
      </c>
      <c r="D128" s="35"/>
      <c r="E128" s="41"/>
      <c r="F128" s="28"/>
      <c r="G128" s="34"/>
      <c r="H128" s="28"/>
      <c r="I128" s="28"/>
      <c r="J128" s="121"/>
      <c r="K128" s="126"/>
      <c r="L128" s="110"/>
      <c r="M128" s="120"/>
      <c r="N128" s="199"/>
      <c r="O128" s="120"/>
      <c r="P128" s="120"/>
      <c r="Q128" s="120"/>
      <c r="R128" s="120"/>
      <c r="S128" s="120"/>
    </row>
    <row r="129" spans="1:19" ht="15" customHeight="1">
      <c r="A129" s="1"/>
      <c r="B129" s="90" t="s">
        <v>400</v>
      </c>
      <c r="C129" s="361"/>
      <c r="D129" s="35" t="s">
        <v>397</v>
      </c>
      <c r="E129" s="41"/>
      <c r="F129" s="28"/>
      <c r="G129" s="34" t="s">
        <v>14</v>
      </c>
      <c r="H129" s="28"/>
      <c r="I129" s="28"/>
      <c r="J129" s="121">
        <f t="shared" si="9"/>
        <v>0</v>
      </c>
      <c r="K129" s="126"/>
      <c r="L129" s="110"/>
      <c r="M129" s="120"/>
      <c r="N129" s="199"/>
      <c r="O129" s="120"/>
      <c r="P129" s="120"/>
      <c r="Q129" s="120"/>
      <c r="R129" s="120"/>
      <c r="S129" s="120"/>
    </row>
    <row r="130" spans="1:19" ht="15" customHeight="1">
      <c r="A130" s="1"/>
      <c r="B130" s="90" t="s">
        <v>401</v>
      </c>
      <c r="C130" s="361"/>
      <c r="D130" s="35" t="s">
        <v>398</v>
      </c>
      <c r="E130" s="41"/>
      <c r="F130" s="28"/>
      <c r="G130" s="34" t="s">
        <v>14</v>
      </c>
      <c r="H130" s="28"/>
      <c r="I130" s="28"/>
      <c r="J130" s="121">
        <f t="shared" si="9"/>
        <v>0</v>
      </c>
      <c r="K130" s="126"/>
      <c r="L130" s="110"/>
      <c r="M130" s="120"/>
      <c r="N130" s="201"/>
      <c r="O130" s="120"/>
      <c r="P130" s="120"/>
      <c r="Q130" s="120"/>
      <c r="R130" s="120"/>
      <c r="S130" s="120"/>
    </row>
    <row r="131" spans="1:19" ht="15" customHeight="1">
      <c r="A131" s="1"/>
      <c r="B131" s="90" t="s">
        <v>402</v>
      </c>
      <c r="C131" s="361"/>
      <c r="D131" s="35" t="s">
        <v>399</v>
      </c>
      <c r="E131" s="41"/>
      <c r="F131" s="28"/>
      <c r="G131" s="34" t="s">
        <v>14</v>
      </c>
      <c r="H131" s="28"/>
      <c r="I131" s="28"/>
      <c r="J131" s="121">
        <f t="shared" si="9"/>
        <v>0</v>
      </c>
      <c r="K131" s="126"/>
      <c r="L131" s="110"/>
      <c r="M131" s="120"/>
      <c r="N131" s="199"/>
      <c r="O131" s="120"/>
      <c r="P131" s="120"/>
      <c r="Q131" s="120"/>
      <c r="R131" s="120"/>
      <c r="S131" s="120"/>
    </row>
    <row r="132" spans="1:19" ht="15" customHeight="1">
      <c r="A132" s="1"/>
      <c r="B132" s="90" t="s">
        <v>405</v>
      </c>
      <c r="C132" s="361" t="s">
        <v>403</v>
      </c>
      <c r="D132" s="35"/>
      <c r="E132" s="41"/>
      <c r="F132" s="28"/>
      <c r="G132" s="34"/>
      <c r="H132" s="28"/>
      <c r="I132" s="28"/>
      <c r="J132" s="28"/>
      <c r="K132" s="126"/>
      <c r="L132" s="110"/>
      <c r="M132" s="120"/>
      <c r="N132" s="199"/>
      <c r="O132" s="120"/>
      <c r="P132" s="120"/>
      <c r="Q132" s="120"/>
      <c r="R132" s="120"/>
      <c r="S132" s="120"/>
    </row>
    <row r="133" spans="1:19" ht="15" customHeight="1">
      <c r="A133" s="1"/>
      <c r="B133" s="90" t="s">
        <v>406</v>
      </c>
      <c r="C133" s="361"/>
      <c r="D133" s="35" t="s">
        <v>404</v>
      </c>
      <c r="E133" s="41"/>
      <c r="F133" s="28"/>
      <c r="G133" s="34" t="s">
        <v>14</v>
      </c>
      <c r="H133" s="28"/>
      <c r="I133" s="28"/>
      <c r="J133" s="121">
        <f t="shared" si="9"/>
        <v>0</v>
      </c>
      <c r="K133" s="126"/>
      <c r="L133" s="110"/>
      <c r="M133" s="120"/>
      <c r="N133" s="199"/>
      <c r="O133" s="120"/>
      <c r="P133" s="120"/>
      <c r="Q133" s="120"/>
      <c r="R133" s="120"/>
      <c r="S133" s="120"/>
    </row>
    <row r="134" spans="1:19" ht="15" customHeight="1">
      <c r="A134" s="1"/>
      <c r="B134" s="90" t="s">
        <v>407</v>
      </c>
      <c r="C134" s="361"/>
      <c r="D134" s="35" t="s">
        <v>412</v>
      </c>
      <c r="E134" s="28"/>
      <c r="F134" s="28"/>
      <c r="G134" s="34" t="s">
        <v>14</v>
      </c>
      <c r="H134" s="28"/>
      <c r="I134" s="28"/>
      <c r="J134" s="121">
        <f t="shared" si="9"/>
        <v>0</v>
      </c>
      <c r="K134" s="126"/>
      <c r="L134" s="110"/>
      <c r="M134" s="120"/>
      <c r="N134" s="199"/>
      <c r="O134" s="120"/>
      <c r="P134" s="120"/>
      <c r="Q134" s="120"/>
      <c r="R134" s="120"/>
      <c r="S134" s="120"/>
    </row>
    <row r="135" spans="1:19" ht="15" customHeight="1">
      <c r="A135" s="1"/>
      <c r="B135" s="90" t="s">
        <v>408</v>
      </c>
      <c r="C135" s="361"/>
      <c r="D135" s="35" t="s">
        <v>410</v>
      </c>
      <c r="E135" s="28"/>
      <c r="F135" s="28"/>
      <c r="G135" s="34" t="s">
        <v>14</v>
      </c>
      <c r="H135" s="28"/>
      <c r="I135" s="28"/>
      <c r="J135" s="121">
        <f t="shared" si="9"/>
        <v>0</v>
      </c>
      <c r="K135" s="126"/>
      <c r="L135" s="110"/>
      <c r="M135" s="120"/>
      <c r="N135" s="199"/>
      <c r="O135" s="120"/>
      <c r="P135" s="120"/>
      <c r="Q135" s="120"/>
      <c r="R135" s="120"/>
      <c r="S135" s="120"/>
    </row>
    <row r="136" spans="1:19" ht="15" customHeight="1">
      <c r="A136" s="1"/>
      <c r="B136" s="90" t="s">
        <v>409</v>
      </c>
      <c r="C136" s="361"/>
      <c r="D136" s="35" t="s">
        <v>411</v>
      </c>
      <c r="E136" s="28"/>
      <c r="F136" s="28"/>
      <c r="G136" s="34" t="s">
        <v>14</v>
      </c>
      <c r="H136" s="28"/>
      <c r="I136" s="28"/>
      <c r="J136" s="121">
        <f t="shared" si="9"/>
        <v>0</v>
      </c>
      <c r="K136" s="126"/>
      <c r="L136" s="110"/>
      <c r="M136" s="120"/>
      <c r="N136" s="199"/>
      <c r="O136" s="120"/>
      <c r="P136" s="120"/>
      <c r="Q136" s="120"/>
      <c r="R136" s="120"/>
      <c r="S136" s="120"/>
    </row>
    <row r="137" spans="1:19" ht="15" customHeight="1">
      <c r="A137" s="1"/>
      <c r="B137" s="90" t="s">
        <v>413</v>
      </c>
      <c r="C137" s="361" t="s">
        <v>414</v>
      </c>
      <c r="D137" s="35"/>
      <c r="E137" s="28"/>
      <c r="F137" s="28"/>
      <c r="G137" s="61"/>
      <c r="H137" s="28"/>
      <c r="I137" s="28"/>
      <c r="J137" s="123"/>
      <c r="K137" s="126"/>
      <c r="L137" s="110"/>
      <c r="M137" s="120"/>
      <c r="N137" s="199"/>
      <c r="O137" s="120"/>
      <c r="P137" s="120"/>
      <c r="Q137" s="120"/>
      <c r="R137" s="120"/>
      <c r="S137" s="120"/>
    </row>
    <row r="138" spans="1:19" ht="15" customHeight="1">
      <c r="A138" s="1"/>
      <c r="B138" s="90" t="s">
        <v>417</v>
      </c>
      <c r="C138" s="361"/>
      <c r="D138" s="35" t="s">
        <v>415</v>
      </c>
      <c r="E138" s="28"/>
      <c r="F138" s="28"/>
      <c r="G138" s="61" t="s">
        <v>14</v>
      </c>
      <c r="H138" s="28"/>
      <c r="I138" s="28"/>
      <c r="J138" s="121">
        <f t="shared" si="9"/>
        <v>0</v>
      </c>
      <c r="K138" s="126"/>
      <c r="L138" s="110"/>
      <c r="M138" s="120"/>
      <c r="N138" s="199"/>
      <c r="O138" s="120"/>
      <c r="P138" s="120"/>
      <c r="Q138" s="120"/>
      <c r="R138" s="120"/>
      <c r="S138" s="120"/>
    </row>
    <row r="139" spans="1:19" ht="15" customHeight="1">
      <c r="A139" s="1"/>
      <c r="B139" s="90" t="s">
        <v>418</v>
      </c>
      <c r="C139" s="361" t="s">
        <v>28</v>
      </c>
      <c r="D139" s="360"/>
      <c r="E139" s="28"/>
      <c r="F139" s="28"/>
      <c r="G139" s="61"/>
      <c r="H139" s="28"/>
      <c r="I139" s="28"/>
      <c r="J139" s="123"/>
      <c r="K139" s="126"/>
      <c r="L139" s="110"/>
      <c r="M139" s="120"/>
      <c r="N139" s="199"/>
      <c r="O139" s="120"/>
      <c r="P139" s="120"/>
      <c r="Q139" s="120"/>
      <c r="R139" s="120"/>
      <c r="S139" s="120"/>
    </row>
    <row r="140" spans="1:19" ht="15" customHeight="1">
      <c r="A140" s="1"/>
      <c r="B140" s="90" t="s">
        <v>421</v>
      </c>
      <c r="C140" s="361"/>
      <c r="D140" s="35" t="s">
        <v>419</v>
      </c>
      <c r="E140" s="28"/>
      <c r="F140" s="28"/>
      <c r="G140" s="61" t="s">
        <v>14</v>
      </c>
      <c r="H140" s="28"/>
      <c r="I140" s="28"/>
      <c r="J140" s="121">
        <f t="shared" si="9"/>
        <v>0</v>
      </c>
      <c r="K140" s="126"/>
      <c r="L140" s="110"/>
      <c r="M140" s="120"/>
      <c r="N140" s="201"/>
      <c r="O140" s="120"/>
      <c r="P140" s="120"/>
      <c r="Q140" s="120"/>
      <c r="R140" s="120"/>
      <c r="S140" s="120"/>
    </row>
    <row r="141" spans="1:19" ht="15" customHeight="1">
      <c r="A141" s="1"/>
      <c r="B141" s="90" t="s">
        <v>422</v>
      </c>
      <c r="C141" s="361"/>
      <c r="D141" s="35" t="s">
        <v>420</v>
      </c>
      <c r="E141" s="28"/>
      <c r="F141" s="28"/>
      <c r="G141" s="61" t="s">
        <v>14</v>
      </c>
      <c r="H141" s="28"/>
      <c r="I141" s="28"/>
      <c r="J141" s="121">
        <f t="shared" si="9"/>
        <v>0</v>
      </c>
      <c r="K141" s="126"/>
      <c r="L141" s="110"/>
      <c r="M141" s="120"/>
      <c r="N141" s="199"/>
      <c r="O141" s="120"/>
      <c r="P141" s="120"/>
      <c r="Q141" s="120"/>
      <c r="R141" s="120"/>
      <c r="S141" s="120"/>
    </row>
    <row r="142" spans="1:19" ht="15" customHeight="1">
      <c r="A142" s="1"/>
      <c r="B142" s="90" t="s">
        <v>423</v>
      </c>
      <c r="C142" s="361"/>
      <c r="D142" s="35" t="s">
        <v>426</v>
      </c>
      <c r="E142" s="28"/>
      <c r="F142" s="28"/>
      <c r="G142" s="61" t="s">
        <v>14</v>
      </c>
      <c r="H142" s="28"/>
      <c r="I142" s="28"/>
      <c r="J142" s="121">
        <f t="shared" si="9"/>
        <v>0</v>
      </c>
      <c r="K142" s="126"/>
      <c r="L142" s="110"/>
      <c r="M142" s="120"/>
      <c r="N142" s="199"/>
      <c r="O142" s="120"/>
      <c r="P142" s="120"/>
      <c r="Q142" s="120"/>
      <c r="R142" s="120"/>
      <c r="S142" s="120"/>
    </row>
    <row r="143" spans="1:19" ht="15" customHeight="1">
      <c r="A143" s="1"/>
      <c r="B143" s="90" t="s">
        <v>424</v>
      </c>
      <c r="C143" s="361"/>
      <c r="D143" s="35" t="s">
        <v>427</v>
      </c>
      <c r="E143" s="28"/>
      <c r="F143" s="28"/>
      <c r="G143" s="61" t="s">
        <v>14</v>
      </c>
      <c r="H143" s="28"/>
      <c r="I143" s="28"/>
      <c r="J143" s="121">
        <f t="shared" si="9"/>
        <v>0</v>
      </c>
      <c r="K143" s="126"/>
      <c r="L143" s="110"/>
      <c r="M143" s="120"/>
      <c r="N143" s="199"/>
      <c r="O143" s="120"/>
      <c r="P143" s="120"/>
      <c r="Q143" s="120"/>
      <c r="R143" s="120"/>
      <c r="S143" s="120"/>
    </row>
    <row r="144" spans="1:19" ht="15" customHeight="1">
      <c r="A144" s="1"/>
      <c r="B144" s="90" t="s">
        <v>425</v>
      </c>
      <c r="C144" s="361"/>
      <c r="D144" s="35" t="s">
        <v>61</v>
      </c>
      <c r="E144" s="28"/>
      <c r="F144" s="28"/>
      <c r="G144" s="61" t="s">
        <v>14</v>
      </c>
      <c r="H144" s="28"/>
      <c r="I144" s="28"/>
      <c r="J144" s="121">
        <f t="shared" si="9"/>
        <v>0</v>
      </c>
      <c r="K144" s="126"/>
      <c r="L144" s="110"/>
      <c r="M144" s="120"/>
      <c r="N144" s="199"/>
      <c r="O144" s="120"/>
      <c r="P144" s="120"/>
      <c r="Q144" s="120"/>
      <c r="R144" s="120"/>
      <c r="S144" s="120"/>
    </row>
    <row r="145" spans="1:19" ht="15" customHeight="1">
      <c r="A145" s="1"/>
      <c r="B145" s="90" t="s">
        <v>430</v>
      </c>
      <c r="C145" s="361"/>
      <c r="D145" s="35" t="s">
        <v>428</v>
      </c>
      <c r="E145" s="28"/>
      <c r="F145" s="28"/>
      <c r="G145" s="61" t="s">
        <v>14</v>
      </c>
      <c r="H145" s="28"/>
      <c r="I145" s="28"/>
      <c r="J145" s="121">
        <f t="shared" si="9"/>
        <v>0</v>
      </c>
      <c r="K145" s="126"/>
      <c r="L145" s="110"/>
      <c r="M145" s="120"/>
      <c r="N145" s="199"/>
      <c r="O145" s="120"/>
      <c r="P145" s="120"/>
      <c r="Q145" s="120"/>
      <c r="R145" s="120"/>
      <c r="S145" s="120"/>
    </row>
    <row r="146" spans="1:19" ht="15" customHeight="1">
      <c r="A146" s="1"/>
      <c r="B146" s="90" t="s">
        <v>431</v>
      </c>
      <c r="C146" s="361"/>
      <c r="D146" s="35" t="s">
        <v>429</v>
      </c>
      <c r="E146" s="28"/>
      <c r="F146" s="28"/>
      <c r="G146" s="61" t="s">
        <v>14</v>
      </c>
      <c r="H146" s="28"/>
      <c r="I146" s="28"/>
      <c r="J146" s="121">
        <f t="shared" si="9"/>
        <v>0</v>
      </c>
      <c r="K146" s="126"/>
      <c r="L146" s="110"/>
      <c r="M146" s="120"/>
      <c r="N146" s="199"/>
      <c r="O146" s="120"/>
      <c r="P146" s="120"/>
      <c r="Q146" s="120"/>
      <c r="R146" s="120"/>
      <c r="S146" s="120"/>
    </row>
    <row r="147" spans="1:19" ht="15" customHeight="1">
      <c r="A147" s="1"/>
      <c r="B147" s="83" t="s">
        <v>98</v>
      </c>
      <c r="C147" s="362" t="s">
        <v>29</v>
      </c>
      <c r="D147" s="363"/>
      <c r="E147" s="356"/>
      <c r="F147" s="87"/>
      <c r="G147" s="87"/>
      <c r="H147" s="115"/>
      <c r="I147" s="115"/>
      <c r="J147" s="115"/>
      <c r="K147" s="116">
        <f>SUM(J148:J151)</f>
        <v>0</v>
      </c>
      <c r="L147" s="110"/>
      <c r="M147" s="117">
        <f>SUM(M148:M151)</f>
        <v>0</v>
      </c>
      <c r="N147" s="199"/>
      <c r="O147" s="117"/>
      <c r="P147" s="117"/>
      <c r="Q147" s="117"/>
      <c r="R147" s="117"/>
      <c r="S147" s="117"/>
    </row>
    <row r="148" spans="1:19" ht="15" customHeight="1">
      <c r="A148" s="1"/>
      <c r="B148" s="90" t="s">
        <v>99</v>
      </c>
      <c r="C148" s="42"/>
      <c r="D148" s="35" t="s">
        <v>436</v>
      </c>
      <c r="E148" s="35"/>
      <c r="F148" s="27"/>
      <c r="G148" s="34" t="s">
        <v>76</v>
      </c>
      <c r="H148" s="121"/>
      <c r="I148" s="121"/>
      <c r="J148" s="121">
        <f>SUM(H148*I148)</f>
        <v>0</v>
      </c>
      <c r="K148" s="126"/>
      <c r="L148" s="110"/>
      <c r="M148" s="120"/>
      <c r="N148" s="199"/>
      <c r="O148" s="120"/>
      <c r="P148" s="120"/>
      <c r="Q148" s="120"/>
      <c r="R148" s="120"/>
      <c r="S148" s="120"/>
    </row>
    <row r="149" spans="1:19" ht="15" customHeight="1">
      <c r="A149" s="1"/>
      <c r="B149" s="90" t="s">
        <v>100</v>
      </c>
      <c r="C149" s="42"/>
      <c r="D149" s="35" t="s">
        <v>441</v>
      </c>
      <c r="E149" s="35"/>
      <c r="F149" s="27"/>
      <c r="G149" s="34" t="s">
        <v>76</v>
      </c>
      <c r="H149" s="121"/>
      <c r="I149" s="121"/>
      <c r="J149" s="121">
        <f t="shared" ref="J149:J151" si="10">SUM(H149*I149)</f>
        <v>0</v>
      </c>
      <c r="K149" s="126"/>
      <c r="L149" s="110"/>
      <c r="M149" s="120"/>
      <c r="N149" s="199"/>
      <c r="O149" s="120"/>
      <c r="P149" s="120"/>
      <c r="Q149" s="120"/>
      <c r="R149" s="120"/>
      <c r="S149" s="120"/>
    </row>
    <row r="150" spans="1:19" ht="15" customHeight="1">
      <c r="A150" s="1"/>
      <c r="B150" s="90" t="s">
        <v>101</v>
      </c>
      <c r="C150" s="42"/>
      <c r="D150" s="35" t="s">
        <v>442</v>
      </c>
      <c r="E150" s="35"/>
      <c r="F150" s="27"/>
      <c r="G150" s="34" t="s">
        <v>76</v>
      </c>
      <c r="H150" s="121"/>
      <c r="I150" s="121"/>
      <c r="J150" s="121">
        <f t="shared" si="10"/>
        <v>0</v>
      </c>
      <c r="K150" s="126"/>
      <c r="L150" s="110"/>
      <c r="M150" s="120"/>
      <c r="N150" s="199"/>
      <c r="O150" s="120"/>
      <c r="P150" s="120"/>
      <c r="Q150" s="120"/>
      <c r="R150" s="120"/>
      <c r="S150" s="120"/>
    </row>
    <row r="151" spans="1:19" ht="15" customHeight="1">
      <c r="A151" s="1"/>
      <c r="B151" s="90" t="s">
        <v>102</v>
      </c>
      <c r="C151" s="42"/>
      <c r="D151" s="35" t="s">
        <v>437</v>
      </c>
      <c r="E151" s="35"/>
      <c r="F151" s="27"/>
      <c r="G151" s="34" t="s">
        <v>76</v>
      </c>
      <c r="H151" s="121"/>
      <c r="I151" s="121"/>
      <c r="J151" s="121">
        <f t="shared" si="10"/>
        <v>0</v>
      </c>
      <c r="K151" s="126"/>
      <c r="L151" s="110"/>
      <c r="M151" s="120"/>
      <c r="N151" s="199"/>
      <c r="O151" s="120"/>
      <c r="P151" s="120"/>
      <c r="Q151" s="120"/>
      <c r="R151" s="120"/>
      <c r="S151" s="120"/>
    </row>
    <row r="152" spans="1:19" ht="15" customHeight="1">
      <c r="A152" s="1"/>
      <c r="B152" s="83" t="s">
        <v>103</v>
      </c>
      <c r="C152" s="355" t="s">
        <v>65</v>
      </c>
      <c r="D152" s="102"/>
      <c r="E152" s="102"/>
      <c r="F152" s="87"/>
      <c r="G152" s="87"/>
      <c r="H152" s="115"/>
      <c r="I152" s="115"/>
      <c r="J152" s="115"/>
      <c r="K152" s="136">
        <f>SUM(J153:J156)</f>
        <v>0</v>
      </c>
      <c r="L152" s="110"/>
      <c r="M152" s="117">
        <f>SUM(M153:M156)</f>
        <v>0</v>
      </c>
      <c r="N152" s="199"/>
      <c r="O152" s="117"/>
      <c r="P152" s="117"/>
      <c r="Q152" s="117"/>
      <c r="R152" s="117"/>
      <c r="S152" s="117"/>
    </row>
    <row r="153" spans="1:19" ht="15" customHeight="1">
      <c r="A153" s="1"/>
      <c r="B153" s="261" t="s">
        <v>260</v>
      </c>
      <c r="C153" s="11"/>
      <c r="D153" s="35" t="s">
        <v>443</v>
      </c>
      <c r="E153" s="28"/>
      <c r="F153" s="27"/>
      <c r="G153" s="27" t="s">
        <v>14</v>
      </c>
      <c r="H153" s="121"/>
      <c r="I153" s="121"/>
      <c r="J153" s="118">
        <v>0</v>
      </c>
      <c r="K153" s="126"/>
      <c r="L153" s="110"/>
      <c r="M153" s="120"/>
      <c r="N153" s="199"/>
      <c r="O153" s="120"/>
      <c r="P153" s="120"/>
      <c r="Q153" s="120"/>
      <c r="R153" s="120"/>
      <c r="S153" s="120"/>
    </row>
    <row r="154" spans="1:19" ht="15" customHeight="1">
      <c r="A154" s="1"/>
      <c r="B154" s="261" t="s">
        <v>261</v>
      </c>
      <c r="C154" s="332"/>
      <c r="D154" s="35" t="s">
        <v>444</v>
      </c>
      <c r="E154" s="28"/>
      <c r="F154" s="27"/>
      <c r="G154" s="27" t="s">
        <v>14</v>
      </c>
      <c r="H154" s="121"/>
      <c r="I154" s="121"/>
      <c r="J154" s="118">
        <v>0</v>
      </c>
      <c r="K154" s="126"/>
      <c r="L154" s="110"/>
      <c r="M154" s="120"/>
      <c r="N154" s="199"/>
      <c r="O154" s="120"/>
      <c r="P154" s="120"/>
      <c r="Q154" s="120"/>
      <c r="R154" s="120"/>
      <c r="S154" s="120"/>
    </row>
    <row r="155" spans="1:19" ht="15" customHeight="1">
      <c r="A155" s="1"/>
      <c r="B155" s="261" t="s">
        <v>104</v>
      </c>
      <c r="C155" s="332"/>
      <c r="D155" s="35" t="s">
        <v>445</v>
      </c>
      <c r="E155" s="28"/>
      <c r="F155" s="28"/>
      <c r="G155" s="27" t="s">
        <v>14</v>
      </c>
      <c r="H155" s="27"/>
      <c r="I155" s="27"/>
      <c r="J155" s="118">
        <v>0</v>
      </c>
      <c r="K155" s="126"/>
      <c r="L155" s="110"/>
      <c r="M155" s="120"/>
      <c r="N155" s="199"/>
      <c r="O155" s="120"/>
      <c r="P155" s="120"/>
      <c r="Q155" s="120"/>
      <c r="R155" s="120"/>
      <c r="S155" s="120"/>
    </row>
    <row r="156" spans="1:19" ht="15" customHeight="1">
      <c r="A156" s="1"/>
      <c r="B156" s="261" t="s">
        <v>195</v>
      </c>
      <c r="C156" s="332"/>
      <c r="D156" s="33" t="s">
        <v>207</v>
      </c>
      <c r="E156" s="28"/>
      <c r="F156" s="28"/>
      <c r="G156" s="27" t="s">
        <v>14</v>
      </c>
      <c r="H156" s="27"/>
      <c r="I156" s="27"/>
      <c r="J156" s="118">
        <v>0</v>
      </c>
      <c r="K156" s="126"/>
      <c r="L156" s="110"/>
      <c r="M156" s="120"/>
      <c r="N156" s="199"/>
      <c r="O156" s="120"/>
      <c r="P156" s="120"/>
      <c r="Q156" s="120"/>
      <c r="R156" s="120"/>
      <c r="S156" s="120"/>
    </row>
    <row r="157" spans="1:19" ht="15" customHeight="1">
      <c r="A157" s="1"/>
      <c r="B157" s="83" t="s">
        <v>105</v>
      </c>
      <c r="C157" s="358" t="s">
        <v>30</v>
      </c>
      <c r="D157" s="86"/>
      <c r="E157" s="96"/>
      <c r="F157" s="97"/>
      <c r="G157" s="97"/>
      <c r="H157" s="125"/>
      <c r="I157" s="125"/>
      <c r="J157" s="125"/>
      <c r="K157" s="116">
        <f>SUM(J158:J169)</f>
        <v>0</v>
      </c>
      <c r="L157" s="110"/>
      <c r="M157" s="117">
        <f>SUM(M158:M169)</f>
        <v>0</v>
      </c>
      <c r="N157" s="199"/>
      <c r="O157" s="117"/>
      <c r="P157" s="117"/>
      <c r="Q157" s="117"/>
      <c r="R157" s="117"/>
      <c r="S157" s="117"/>
    </row>
    <row r="158" spans="1:19" ht="15" customHeight="1">
      <c r="A158" s="1"/>
      <c r="B158" s="90" t="s">
        <v>106</v>
      </c>
      <c r="C158" s="333" t="s">
        <v>164</v>
      </c>
      <c r="D158" s="67" t="s">
        <v>80</v>
      </c>
      <c r="E158" s="43"/>
      <c r="F158" s="121"/>
      <c r="G158" s="121"/>
      <c r="H158" s="121"/>
      <c r="I158" s="121"/>
      <c r="J158" s="121"/>
      <c r="K158" s="126"/>
      <c r="L158" s="110"/>
      <c r="M158" s="120"/>
      <c r="N158" s="199"/>
      <c r="O158" s="120"/>
      <c r="P158" s="120"/>
      <c r="Q158" s="120"/>
      <c r="R158" s="120"/>
      <c r="S158" s="120"/>
    </row>
    <row r="159" spans="1:19" ht="15" customHeight="1">
      <c r="A159" s="1"/>
      <c r="B159" s="90" t="s">
        <v>199</v>
      </c>
      <c r="C159" s="16"/>
      <c r="D159" s="55" t="s">
        <v>416</v>
      </c>
      <c r="E159" s="38"/>
      <c r="F159" s="29"/>
      <c r="G159" s="29" t="s">
        <v>14</v>
      </c>
      <c r="H159" s="118"/>
      <c r="I159" s="118"/>
      <c r="J159" s="118">
        <f t="shared" ref="J159:J169" si="11">SUM(H159*I159)</f>
        <v>0</v>
      </c>
      <c r="K159" s="122"/>
      <c r="L159" s="110"/>
      <c r="M159" s="120"/>
      <c r="N159" s="199"/>
      <c r="O159" s="120"/>
      <c r="P159" s="120"/>
      <c r="Q159" s="120"/>
      <c r="R159" s="120"/>
      <c r="S159" s="120"/>
    </row>
    <row r="160" spans="1:19" ht="15" customHeight="1">
      <c r="A160" s="1"/>
      <c r="B160" s="90" t="s">
        <v>254</v>
      </c>
      <c r="C160" s="333" t="s">
        <v>51</v>
      </c>
      <c r="D160" s="67" t="s">
        <v>78</v>
      </c>
      <c r="E160" s="43"/>
      <c r="F160" s="29"/>
      <c r="G160" s="29"/>
      <c r="H160" s="118"/>
      <c r="I160" s="118"/>
      <c r="J160" s="124"/>
      <c r="K160" s="126"/>
      <c r="L160" s="110"/>
      <c r="M160" s="120"/>
      <c r="N160" s="199"/>
      <c r="O160" s="120"/>
      <c r="P160" s="120"/>
      <c r="Q160" s="120"/>
      <c r="R160" s="120"/>
      <c r="S160" s="120"/>
    </row>
    <row r="161" spans="1:19" ht="15" customHeight="1">
      <c r="A161" s="1"/>
      <c r="B161" s="90" t="s">
        <v>281</v>
      </c>
      <c r="C161" s="332"/>
      <c r="D161" s="55" t="s">
        <v>177</v>
      </c>
      <c r="E161" s="38"/>
      <c r="F161" s="29"/>
      <c r="G161" s="29" t="s">
        <v>14</v>
      </c>
      <c r="H161" s="118"/>
      <c r="I161" s="118"/>
      <c r="J161" s="118">
        <f t="shared" si="11"/>
        <v>0</v>
      </c>
      <c r="K161" s="122"/>
      <c r="L161" s="110"/>
      <c r="M161" s="120"/>
      <c r="N161" s="199"/>
      <c r="O161" s="120"/>
      <c r="P161" s="120"/>
      <c r="Q161" s="120"/>
      <c r="R161" s="120"/>
      <c r="S161" s="120"/>
    </row>
    <row r="162" spans="1:19" ht="15" customHeight="1">
      <c r="A162" s="1"/>
      <c r="B162" s="90" t="s">
        <v>282</v>
      </c>
      <c r="C162" s="332"/>
      <c r="D162" s="35" t="s">
        <v>178</v>
      </c>
      <c r="E162" s="53"/>
      <c r="F162" s="29"/>
      <c r="G162" s="29" t="s">
        <v>14</v>
      </c>
      <c r="H162" s="118"/>
      <c r="I162" s="118"/>
      <c r="J162" s="118">
        <f t="shared" si="11"/>
        <v>0</v>
      </c>
      <c r="K162" s="122"/>
      <c r="L162" s="110"/>
      <c r="M162" s="120"/>
      <c r="N162" s="199"/>
      <c r="O162" s="120"/>
      <c r="P162" s="120"/>
      <c r="Q162" s="120"/>
      <c r="R162" s="120"/>
      <c r="S162" s="120"/>
    </row>
    <row r="163" spans="1:19" ht="15" customHeight="1">
      <c r="A163" s="1"/>
      <c r="B163" s="90" t="s">
        <v>283</v>
      </c>
      <c r="C163" s="332"/>
      <c r="D163" s="35" t="s">
        <v>179</v>
      </c>
      <c r="E163" s="35"/>
      <c r="F163" s="35"/>
      <c r="G163" s="27" t="s">
        <v>14</v>
      </c>
      <c r="H163" s="121"/>
      <c r="I163" s="121"/>
      <c r="J163" s="118">
        <f t="shared" si="11"/>
        <v>0</v>
      </c>
      <c r="K163" s="126"/>
      <c r="L163" s="110"/>
      <c r="M163" s="120"/>
      <c r="N163" s="199"/>
      <c r="O163" s="120"/>
      <c r="P163" s="120"/>
      <c r="Q163" s="120"/>
      <c r="R163" s="120"/>
      <c r="S163" s="120"/>
    </row>
    <row r="164" spans="1:19" ht="15" customHeight="1">
      <c r="A164" s="1"/>
      <c r="B164" s="90" t="s">
        <v>284</v>
      </c>
      <c r="C164" s="332"/>
      <c r="D164" s="35" t="s">
        <v>287</v>
      </c>
      <c r="E164" s="35"/>
      <c r="F164" s="35"/>
      <c r="G164" s="27" t="s">
        <v>14</v>
      </c>
      <c r="H164" s="121"/>
      <c r="I164" s="121"/>
      <c r="J164" s="118">
        <f t="shared" si="11"/>
        <v>0</v>
      </c>
      <c r="K164" s="126"/>
      <c r="L164" s="110"/>
      <c r="M164" s="120"/>
      <c r="N164" s="199"/>
      <c r="O164" s="120"/>
      <c r="P164" s="120"/>
      <c r="Q164" s="120"/>
      <c r="R164" s="120"/>
      <c r="S164" s="120"/>
    </row>
    <row r="165" spans="1:19" ht="15" customHeight="1">
      <c r="A165" s="1"/>
      <c r="B165" s="90" t="s">
        <v>286</v>
      </c>
      <c r="C165" s="332"/>
      <c r="D165" s="35" t="s">
        <v>288</v>
      </c>
      <c r="E165" s="35"/>
      <c r="F165" s="35"/>
      <c r="G165" s="27" t="s">
        <v>14</v>
      </c>
      <c r="H165" s="121"/>
      <c r="I165" s="121"/>
      <c r="J165" s="118">
        <f t="shared" si="11"/>
        <v>0</v>
      </c>
      <c r="K165" s="126"/>
      <c r="L165" s="110"/>
      <c r="M165" s="120"/>
      <c r="N165" s="199"/>
      <c r="O165" s="120"/>
      <c r="P165" s="120"/>
      <c r="Q165" s="120"/>
      <c r="R165" s="120"/>
      <c r="S165" s="120"/>
    </row>
    <row r="166" spans="1:19" ht="15" customHeight="1">
      <c r="A166" s="1"/>
      <c r="B166" s="90" t="s">
        <v>343</v>
      </c>
      <c r="C166" s="332"/>
      <c r="D166" s="35" t="s">
        <v>345</v>
      </c>
      <c r="E166" s="35"/>
      <c r="F166" s="35"/>
      <c r="G166" s="27" t="s">
        <v>14</v>
      </c>
      <c r="H166" s="121"/>
      <c r="I166" s="121"/>
      <c r="J166" s="118">
        <f t="shared" si="11"/>
        <v>0</v>
      </c>
      <c r="K166" s="126"/>
      <c r="L166" s="110"/>
      <c r="M166" s="120"/>
      <c r="N166" s="199"/>
      <c r="O166" s="120"/>
      <c r="P166" s="120"/>
      <c r="Q166" s="120"/>
      <c r="R166" s="120"/>
      <c r="S166" s="120"/>
    </row>
    <row r="167" spans="1:19" ht="15" customHeight="1">
      <c r="A167" s="1"/>
      <c r="B167" s="90" t="s">
        <v>344</v>
      </c>
      <c r="C167" s="332"/>
      <c r="D167" s="35" t="s">
        <v>434</v>
      </c>
      <c r="E167" s="35"/>
      <c r="F167" s="35"/>
      <c r="G167" s="27" t="s">
        <v>14</v>
      </c>
      <c r="H167" s="121"/>
      <c r="I167" s="121"/>
      <c r="J167" s="118">
        <f t="shared" si="11"/>
        <v>0</v>
      </c>
      <c r="K167" s="126"/>
      <c r="L167" s="110"/>
      <c r="M167" s="120"/>
      <c r="N167" s="199"/>
      <c r="O167" s="120"/>
      <c r="P167" s="120"/>
      <c r="Q167" s="120"/>
      <c r="R167" s="120"/>
      <c r="S167" s="120"/>
    </row>
    <row r="168" spans="1:19" ht="15" customHeight="1">
      <c r="A168" s="1"/>
      <c r="B168" s="90" t="s">
        <v>435</v>
      </c>
      <c r="C168" s="332"/>
      <c r="D168" s="35" t="s">
        <v>208</v>
      </c>
      <c r="E168" s="35"/>
      <c r="F168" s="35"/>
      <c r="G168" s="27" t="s">
        <v>14</v>
      </c>
      <c r="H168" s="121"/>
      <c r="I168" s="121"/>
      <c r="J168" s="118">
        <f t="shared" si="11"/>
        <v>0</v>
      </c>
      <c r="K168" s="126"/>
      <c r="L168" s="110"/>
      <c r="M168" s="120"/>
      <c r="N168" s="199"/>
      <c r="O168" s="120"/>
      <c r="P168" s="120"/>
      <c r="Q168" s="120"/>
      <c r="R168" s="120"/>
      <c r="S168" s="120"/>
    </row>
    <row r="169" spans="1:19" ht="15" customHeight="1">
      <c r="A169" s="1"/>
      <c r="B169" s="90" t="s">
        <v>149</v>
      </c>
      <c r="C169" s="333" t="s">
        <v>438</v>
      </c>
      <c r="D169" s="360" t="s">
        <v>80</v>
      </c>
      <c r="E169" s="35"/>
      <c r="F169" s="35"/>
      <c r="G169" s="27" t="s">
        <v>14</v>
      </c>
      <c r="H169" s="121"/>
      <c r="I169" s="121"/>
      <c r="J169" s="118">
        <f t="shared" si="11"/>
        <v>0</v>
      </c>
      <c r="K169" s="126"/>
      <c r="L169" s="110"/>
      <c r="M169" s="120"/>
      <c r="N169" s="199"/>
      <c r="O169" s="120"/>
      <c r="P169" s="120"/>
      <c r="Q169" s="120"/>
      <c r="R169" s="120"/>
      <c r="S169" s="120"/>
    </row>
    <row r="170" spans="1:19" ht="15" customHeight="1">
      <c r="A170" s="1"/>
      <c r="B170" s="83" t="s">
        <v>107</v>
      </c>
      <c r="C170" s="335" t="s">
        <v>81</v>
      </c>
      <c r="D170" s="86"/>
      <c r="E170" s="96"/>
      <c r="F170" s="97"/>
      <c r="G170" s="97"/>
      <c r="H170" s="125"/>
      <c r="I170" s="125"/>
      <c r="J170" s="125"/>
      <c r="K170" s="116">
        <f>SUM(J171:J179)</f>
        <v>0</v>
      </c>
      <c r="L170" s="110"/>
      <c r="M170" s="117">
        <f>SUM(M171:M178)</f>
        <v>0</v>
      </c>
      <c r="N170" s="199"/>
      <c r="O170" s="117"/>
      <c r="P170" s="117"/>
      <c r="Q170" s="117"/>
      <c r="R170" s="117"/>
      <c r="S170" s="117"/>
    </row>
    <row r="171" spans="1:19" ht="15" customHeight="1">
      <c r="A171" s="1"/>
      <c r="B171" s="90" t="s">
        <v>108</v>
      </c>
      <c r="C171" s="332"/>
      <c r="D171" s="67" t="s">
        <v>78</v>
      </c>
      <c r="E171" s="40"/>
      <c r="F171" s="29"/>
      <c r="G171" s="32"/>
      <c r="H171" s="121"/>
      <c r="I171" s="121"/>
      <c r="J171" s="124"/>
      <c r="K171" s="126"/>
      <c r="L171" s="110"/>
      <c r="M171" s="120"/>
      <c r="N171" s="199"/>
      <c r="O171" s="120"/>
      <c r="P171" s="120"/>
      <c r="Q171" s="120"/>
      <c r="R171" s="120"/>
      <c r="S171" s="120"/>
    </row>
    <row r="172" spans="1:19" ht="15" customHeight="1">
      <c r="A172" s="1"/>
      <c r="B172" s="90" t="s">
        <v>262</v>
      </c>
      <c r="C172" s="332"/>
      <c r="D172" s="35" t="s">
        <v>180</v>
      </c>
      <c r="E172" s="30"/>
      <c r="F172" s="29"/>
      <c r="G172" s="29" t="s">
        <v>14</v>
      </c>
      <c r="H172" s="118"/>
      <c r="I172" s="118"/>
      <c r="J172" s="118">
        <f>SUM(H172*I172)</f>
        <v>0</v>
      </c>
      <c r="K172" s="122"/>
      <c r="L172" s="110"/>
      <c r="M172" s="120"/>
      <c r="N172" s="199"/>
      <c r="O172" s="120"/>
      <c r="P172" s="120"/>
      <c r="Q172" s="120"/>
      <c r="R172" s="120"/>
      <c r="S172" s="120"/>
    </row>
    <row r="173" spans="1:19" ht="15" customHeight="1">
      <c r="A173" s="1"/>
      <c r="B173" s="90" t="s">
        <v>263</v>
      </c>
      <c r="C173" s="332"/>
      <c r="D173" s="35" t="s">
        <v>181</v>
      </c>
      <c r="E173" s="30"/>
      <c r="F173" s="30"/>
      <c r="G173" s="29" t="s">
        <v>14</v>
      </c>
      <c r="H173" s="118"/>
      <c r="I173" s="118"/>
      <c r="J173" s="118">
        <f t="shared" ref="J173:J179" si="12">SUM(H173*I173)</f>
        <v>0</v>
      </c>
      <c r="K173" s="122"/>
      <c r="L173" s="110"/>
      <c r="M173" s="120"/>
      <c r="N173" s="199"/>
      <c r="O173" s="120"/>
      <c r="P173" s="120"/>
      <c r="Q173" s="120"/>
      <c r="R173" s="120"/>
      <c r="S173" s="120"/>
    </row>
    <row r="174" spans="1:19" ht="15" customHeight="1">
      <c r="A174" s="1"/>
      <c r="B174" s="90" t="s">
        <v>264</v>
      </c>
      <c r="C174" s="332"/>
      <c r="D174" s="35" t="s">
        <v>244</v>
      </c>
      <c r="E174" s="30"/>
      <c r="F174" s="30"/>
      <c r="G174" s="29" t="s">
        <v>14</v>
      </c>
      <c r="H174" s="118"/>
      <c r="I174" s="118"/>
      <c r="J174" s="118">
        <f t="shared" si="12"/>
        <v>0</v>
      </c>
      <c r="K174" s="126"/>
      <c r="L174" s="110"/>
      <c r="M174" s="120"/>
      <c r="N174" s="199"/>
      <c r="O174" s="120"/>
      <c r="P174" s="120"/>
      <c r="Q174" s="120"/>
      <c r="R174" s="120"/>
      <c r="S174" s="120"/>
    </row>
    <row r="175" spans="1:19" ht="15" customHeight="1">
      <c r="A175" s="1"/>
      <c r="B175" s="90" t="s">
        <v>265</v>
      </c>
      <c r="C175" s="332"/>
      <c r="D175" s="35" t="s">
        <v>245</v>
      </c>
      <c r="E175" s="30"/>
      <c r="F175" s="30"/>
      <c r="G175" s="29" t="s">
        <v>14</v>
      </c>
      <c r="H175" s="118"/>
      <c r="I175" s="118"/>
      <c r="J175" s="118">
        <f t="shared" si="12"/>
        <v>0</v>
      </c>
      <c r="K175" s="126"/>
      <c r="L175" s="110"/>
      <c r="M175" s="120"/>
      <c r="N175" s="199"/>
      <c r="O175" s="120"/>
      <c r="P175" s="120"/>
      <c r="Q175" s="120"/>
      <c r="R175" s="120"/>
      <c r="S175" s="120"/>
    </row>
    <row r="176" spans="1:19" ht="15" customHeight="1">
      <c r="A176" s="1"/>
      <c r="B176" s="90" t="s">
        <v>266</v>
      </c>
      <c r="C176" s="332"/>
      <c r="D176" s="35" t="s">
        <v>246</v>
      </c>
      <c r="E176" s="30"/>
      <c r="F176" s="30"/>
      <c r="G176" s="29" t="s">
        <v>14</v>
      </c>
      <c r="H176" s="38"/>
      <c r="I176" s="38"/>
      <c r="J176" s="118">
        <f t="shared" si="12"/>
        <v>0</v>
      </c>
      <c r="K176" s="126"/>
      <c r="L176" s="110"/>
      <c r="M176" s="120"/>
      <c r="N176" s="199"/>
      <c r="O176" s="120"/>
      <c r="P176" s="120"/>
      <c r="Q176" s="120"/>
      <c r="R176" s="120"/>
      <c r="S176" s="120"/>
    </row>
    <row r="177" spans="1:19" ht="15" customHeight="1">
      <c r="A177" s="1"/>
      <c r="B177" s="90" t="s">
        <v>267</v>
      </c>
      <c r="C177" s="332"/>
      <c r="D177" s="35" t="s">
        <v>247</v>
      </c>
      <c r="E177" s="30"/>
      <c r="F177" s="30"/>
      <c r="G177" s="29" t="s">
        <v>14</v>
      </c>
      <c r="H177" s="38"/>
      <c r="I177" s="38"/>
      <c r="J177" s="118">
        <f t="shared" si="12"/>
        <v>0</v>
      </c>
      <c r="K177" s="126"/>
      <c r="L177" s="110"/>
      <c r="M177" s="120"/>
      <c r="N177" s="199"/>
      <c r="O177" s="120"/>
      <c r="P177" s="120"/>
      <c r="Q177" s="120"/>
      <c r="R177" s="120"/>
      <c r="S177" s="120"/>
    </row>
    <row r="178" spans="1:19" ht="15" customHeight="1">
      <c r="A178" s="1"/>
      <c r="B178" s="90" t="s">
        <v>268</v>
      </c>
      <c r="C178" s="332"/>
      <c r="D178" s="35" t="s">
        <v>248</v>
      </c>
      <c r="E178" s="30"/>
      <c r="F178" s="30"/>
      <c r="G178" s="29" t="s">
        <v>14</v>
      </c>
      <c r="H178" s="38"/>
      <c r="I178" s="38"/>
      <c r="J178" s="118">
        <f t="shared" si="12"/>
        <v>0</v>
      </c>
      <c r="K178" s="126"/>
      <c r="L178" s="110"/>
      <c r="M178" s="120"/>
      <c r="N178" s="199"/>
      <c r="O178" s="120"/>
      <c r="P178" s="120"/>
      <c r="Q178" s="120"/>
      <c r="R178" s="120"/>
      <c r="S178" s="120"/>
    </row>
    <row r="179" spans="1:19" ht="15" customHeight="1">
      <c r="A179" s="1"/>
      <c r="B179" s="90" t="s">
        <v>341</v>
      </c>
      <c r="C179" s="339"/>
      <c r="D179" s="35" t="s">
        <v>342</v>
      </c>
      <c r="E179" s="7"/>
      <c r="F179" s="7"/>
      <c r="G179" s="29" t="s">
        <v>14</v>
      </c>
      <c r="H179" s="38"/>
      <c r="I179" s="38"/>
      <c r="J179" s="118">
        <f t="shared" si="12"/>
        <v>0</v>
      </c>
      <c r="K179" s="126"/>
      <c r="L179" s="110"/>
      <c r="M179" s="120"/>
      <c r="N179" s="199"/>
      <c r="O179" s="120"/>
      <c r="P179" s="120"/>
      <c r="Q179" s="120"/>
      <c r="R179" s="120"/>
      <c r="S179" s="120"/>
    </row>
    <row r="180" spans="1:19" ht="15" customHeight="1">
      <c r="A180" s="1"/>
      <c r="B180" s="83" t="s">
        <v>109</v>
      </c>
      <c r="C180" s="355" t="s">
        <v>82</v>
      </c>
      <c r="D180" s="86"/>
      <c r="E180" s="96"/>
      <c r="F180" s="97"/>
      <c r="G180" s="97"/>
      <c r="H180" s="125"/>
      <c r="I180" s="125"/>
      <c r="J180" s="125"/>
      <c r="K180" s="116">
        <f>SUM(J181:J183)</f>
        <v>0</v>
      </c>
      <c r="L180" s="110"/>
      <c r="M180" s="117">
        <f>SUM(M181:M183)</f>
        <v>0</v>
      </c>
      <c r="N180" s="199"/>
      <c r="O180" s="117"/>
      <c r="P180" s="117"/>
      <c r="Q180" s="117"/>
      <c r="R180" s="117"/>
      <c r="S180" s="117"/>
    </row>
    <row r="181" spans="1:19" ht="15" customHeight="1">
      <c r="A181" s="1"/>
      <c r="B181" s="90" t="s">
        <v>110</v>
      </c>
      <c r="C181" s="333" t="s">
        <v>285</v>
      </c>
      <c r="D181" s="67" t="s">
        <v>78</v>
      </c>
      <c r="E181" s="28"/>
      <c r="F181" s="121"/>
      <c r="G181" s="121"/>
      <c r="H181" s="121"/>
      <c r="I181" s="121"/>
      <c r="J181" s="121"/>
      <c r="K181" s="260"/>
      <c r="L181" s="110"/>
      <c r="M181" s="120"/>
      <c r="N181" s="199"/>
      <c r="O181" s="120"/>
      <c r="P181" s="120"/>
      <c r="Q181" s="120"/>
      <c r="R181" s="120"/>
      <c r="S181" s="120"/>
    </row>
    <row r="182" spans="1:19" ht="15" customHeight="1">
      <c r="A182" s="1"/>
      <c r="B182" s="90" t="s">
        <v>69</v>
      </c>
      <c r="C182" s="11"/>
      <c r="D182" s="35" t="s">
        <v>183</v>
      </c>
      <c r="E182" s="38"/>
      <c r="F182" s="29"/>
      <c r="G182" s="60" t="s">
        <v>14</v>
      </c>
      <c r="H182" s="118"/>
      <c r="I182" s="118"/>
      <c r="J182" s="118">
        <f>SUM(H182*I182)</f>
        <v>0</v>
      </c>
      <c r="K182" s="122"/>
      <c r="L182" s="110"/>
      <c r="M182" s="120"/>
      <c r="N182" s="199"/>
      <c r="O182" s="120"/>
      <c r="P182" s="120"/>
      <c r="Q182" s="120"/>
      <c r="R182" s="120"/>
      <c r="S182" s="120"/>
    </row>
    <row r="183" spans="1:19" ht="15" customHeight="1">
      <c r="A183" s="26"/>
      <c r="B183" s="90" t="s">
        <v>182</v>
      </c>
      <c r="C183" s="11"/>
      <c r="D183" s="35" t="s">
        <v>185</v>
      </c>
      <c r="E183" s="38"/>
      <c r="F183" s="38"/>
      <c r="G183" s="60" t="s">
        <v>14</v>
      </c>
      <c r="H183" s="118"/>
      <c r="I183" s="118"/>
      <c r="J183" s="118">
        <f t="shared" ref="J183" si="13">SUM(H183*I183)</f>
        <v>0</v>
      </c>
      <c r="K183" s="122"/>
      <c r="L183" s="110"/>
      <c r="M183" s="120"/>
      <c r="N183" s="199"/>
      <c r="O183" s="120"/>
      <c r="P183" s="120"/>
      <c r="Q183" s="120"/>
      <c r="R183" s="120"/>
      <c r="S183" s="120"/>
    </row>
    <row r="184" spans="1:19" ht="15" customHeight="1">
      <c r="A184" s="26"/>
      <c r="B184" s="99" t="s">
        <v>111</v>
      </c>
      <c r="C184" s="355" t="s">
        <v>83</v>
      </c>
      <c r="D184" s="86"/>
      <c r="E184" s="96"/>
      <c r="F184" s="97"/>
      <c r="G184" s="97"/>
      <c r="H184" s="125"/>
      <c r="I184" s="125"/>
      <c r="J184" s="125"/>
      <c r="K184" s="116">
        <f>SUM(J185:J191)</f>
        <v>0</v>
      </c>
      <c r="L184" s="110"/>
      <c r="M184" s="117">
        <f>SUM(M185:M191)</f>
        <v>0</v>
      </c>
      <c r="N184" s="199"/>
      <c r="O184" s="117"/>
      <c r="P184" s="117"/>
      <c r="Q184" s="117"/>
      <c r="R184" s="117"/>
      <c r="S184" s="117"/>
    </row>
    <row r="185" spans="1:19" ht="15" customHeight="1">
      <c r="A185" s="26"/>
      <c r="B185" s="90" t="s">
        <v>112</v>
      </c>
      <c r="C185" s="332"/>
      <c r="D185" s="67" t="s">
        <v>78</v>
      </c>
      <c r="E185" s="40"/>
      <c r="F185" s="121"/>
      <c r="G185" s="121"/>
      <c r="H185" s="121"/>
      <c r="I185" s="121"/>
      <c r="J185" s="121"/>
      <c r="K185" s="260"/>
      <c r="L185" s="110"/>
      <c r="M185" s="120"/>
      <c r="N185" s="199"/>
      <c r="O185" s="120"/>
      <c r="P185" s="120"/>
      <c r="Q185" s="120"/>
      <c r="R185" s="120"/>
      <c r="S185" s="120"/>
    </row>
    <row r="186" spans="1:19" ht="15" customHeight="1">
      <c r="A186" s="26"/>
      <c r="B186" s="90" t="s">
        <v>70</v>
      </c>
      <c r="C186" s="332"/>
      <c r="D186" s="35" t="s">
        <v>176</v>
      </c>
      <c r="E186" s="30"/>
      <c r="F186" s="29"/>
      <c r="G186" s="60" t="s">
        <v>14</v>
      </c>
      <c r="H186" s="118"/>
      <c r="I186" s="118"/>
      <c r="J186" s="118">
        <f>SUM(H186*I186)</f>
        <v>0</v>
      </c>
      <c r="K186" s="122"/>
      <c r="L186" s="110"/>
      <c r="M186" s="120"/>
      <c r="N186" s="199"/>
      <c r="O186" s="120"/>
      <c r="P186" s="120"/>
      <c r="Q186" s="120"/>
      <c r="R186" s="120"/>
      <c r="S186" s="120"/>
    </row>
    <row r="187" spans="1:19" ht="15" customHeight="1">
      <c r="A187" s="26"/>
      <c r="B187" s="90" t="s">
        <v>184</v>
      </c>
      <c r="C187" s="332"/>
      <c r="D187" s="35" t="s">
        <v>188</v>
      </c>
      <c r="E187" s="30"/>
      <c r="F187" s="30"/>
      <c r="G187" s="60" t="s">
        <v>14</v>
      </c>
      <c r="H187" s="118"/>
      <c r="I187" s="118"/>
      <c r="J187" s="118">
        <f t="shared" ref="J187:J193" si="14">SUM(H187*I187)</f>
        <v>0</v>
      </c>
      <c r="K187" s="122"/>
      <c r="L187" s="110"/>
      <c r="M187" s="120"/>
      <c r="N187" s="199"/>
      <c r="O187" s="120"/>
      <c r="P187" s="120"/>
      <c r="Q187" s="120"/>
      <c r="R187" s="120"/>
      <c r="S187" s="120"/>
    </row>
    <row r="188" spans="1:19" ht="15" customHeight="1">
      <c r="A188" s="26"/>
      <c r="B188" s="90" t="s">
        <v>269</v>
      </c>
      <c r="C188" s="332"/>
      <c r="D188" s="35" t="s">
        <v>249</v>
      </c>
      <c r="E188" s="30"/>
      <c r="F188" s="30"/>
      <c r="G188" s="60" t="s">
        <v>14</v>
      </c>
      <c r="H188" s="118"/>
      <c r="I188" s="118"/>
      <c r="J188" s="118">
        <f t="shared" si="14"/>
        <v>0</v>
      </c>
      <c r="K188" s="126"/>
      <c r="L188" s="110"/>
      <c r="M188" s="120"/>
      <c r="N188" s="199"/>
      <c r="O188" s="120"/>
      <c r="P188" s="120"/>
      <c r="Q188" s="120"/>
      <c r="R188" s="120"/>
      <c r="S188" s="120"/>
    </row>
    <row r="189" spans="1:19" ht="15" customHeight="1">
      <c r="A189" s="26"/>
      <c r="B189" s="90" t="s">
        <v>270</v>
      </c>
      <c r="C189" s="332"/>
      <c r="D189" s="35" t="s">
        <v>250</v>
      </c>
      <c r="E189" s="30"/>
      <c r="F189" s="30"/>
      <c r="G189" s="60" t="s">
        <v>14</v>
      </c>
      <c r="H189" s="118"/>
      <c r="I189" s="118"/>
      <c r="J189" s="118">
        <f t="shared" si="14"/>
        <v>0</v>
      </c>
      <c r="K189" s="126"/>
      <c r="L189" s="110"/>
      <c r="M189" s="120"/>
      <c r="N189" s="199"/>
      <c r="O189" s="120"/>
      <c r="P189" s="120"/>
      <c r="Q189" s="120"/>
      <c r="R189" s="120"/>
      <c r="S189" s="120"/>
    </row>
    <row r="190" spans="1:19" ht="15" customHeight="1">
      <c r="A190" s="26"/>
      <c r="B190" s="90" t="s">
        <v>271</v>
      </c>
      <c r="C190" s="332"/>
      <c r="D190" s="35" t="s">
        <v>251</v>
      </c>
      <c r="E190" s="30"/>
      <c r="F190" s="30"/>
      <c r="G190" s="60" t="s">
        <v>14</v>
      </c>
      <c r="H190" s="118"/>
      <c r="I190" s="118"/>
      <c r="J190" s="118">
        <f t="shared" si="14"/>
        <v>0</v>
      </c>
      <c r="K190" s="126"/>
      <c r="L190" s="110"/>
      <c r="M190" s="120"/>
      <c r="N190" s="199"/>
      <c r="O190" s="120"/>
      <c r="P190" s="120"/>
      <c r="Q190" s="120"/>
      <c r="R190" s="120"/>
      <c r="S190" s="120"/>
    </row>
    <row r="191" spans="1:19" ht="15" customHeight="1">
      <c r="A191" s="26"/>
      <c r="B191" s="90" t="s">
        <v>303</v>
      </c>
      <c r="C191" s="339"/>
      <c r="D191" s="35" t="s">
        <v>304</v>
      </c>
      <c r="E191" s="349"/>
      <c r="F191" s="349"/>
      <c r="G191" s="60" t="s">
        <v>14</v>
      </c>
      <c r="H191" s="122"/>
      <c r="I191" s="122"/>
      <c r="J191" s="118">
        <f t="shared" si="14"/>
        <v>0</v>
      </c>
      <c r="K191" s="126"/>
      <c r="L191" s="110"/>
      <c r="M191" s="120"/>
      <c r="N191" s="199"/>
      <c r="O191" s="120"/>
      <c r="P191" s="120"/>
      <c r="Q191" s="120"/>
      <c r="R191" s="120"/>
      <c r="S191" s="120"/>
    </row>
    <row r="192" spans="1:19" ht="15" customHeight="1">
      <c r="A192" s="26"/>
      <c r="B192" s="99" t="s">
        <v>125</v>
      </c>
      <c r="C192" s="355" t="s">
        <v>252</v>
      </c>
      <c r="D192" s="99"/>
      <c r="E192" s="99"/>
      <c r="F192" s="99"/>
      <c r="G192" s="99"/>
      <c r="H192" s="99"/>
      <c r="I192" s="99"/>
      <c r="J192" s="99"/>
      <c r="K192" s="116">
        <f>SUM(J193)</f>
        <v>0</v>
      </c>
      <c r="L192" s="110"/>
      <c r="M192" s="117">
        <f>SUM(M193)</f>
        <v>0</v>
      </c>
      <c r="N192" s="199"/>
      <c r="O192" s="117"/>
      <c r="P192" s="117"/>
      <c r="Q192" s="117"/>
      <c r="R192" s="117"/>
      <c r="S192" s="117"/>
    </row>
    <row r="193" spans="1:19" ht="15" customHeight="1">
      <c r="A193" s="26"/>
      <c r="B193" s="90" t="s">
        <v>219</v>
      </c>
      <c r="C193" s="90"/>
      <c r="D193" s="35" t="s">
        <v>253</v>
      </c>
      <c r="E193" s="90"/>
      <c r="F193" s="90"/>
      <c r="G193" s="90" t="s">
        <v>14</v>
      </c>
      <c r="H193" s="90"/>
      <c r="I193" s="90"/>
      <c r="J193" s="118">
        <f t="shared" si="14"/>
        <v>0</v>
      </c>
      <c r="K193" s="90"/>
      <c r="L193" s="110"/>
      <c r="M193" s="120"/>
      <c r="N193" s="199"/>
    </row>
    <row r="194" spans="1:19" ht="15" customHeight="1">
      <c r="A194" s="26"/>
      <c r="B194" s="83" t="s">
        <v>126</v>
      </c>
      <c r="C194" s="358" t="s">
        <v>31</v>
      </c>
      <c r="D194" s="86"/>
      <c r="E194" s="86"/>
      <c r="F194" s="87"/>
      <c r="G194" s="87"/>
      <c r="H194" s="115"/>
      <c r="I194" s="115"/>
      <c r="J194" s="115"/>
      <c r="K194" s="116">
        <f>SUM(J195:J204)</f>
        <v>0</v>
      </c>
      <c r="L194" s="110"/>
      <c r="M194" s="117">
        <f>SUM(M195:M204)</f>
        <v>0</v>
      </c>
      <c r="N194" s="199"/>
      <c r="O194" s="117"/>
      <c r="P194" s="117"/>
      <c r="Q194" s="117"/>
      <c r="R194" s="117"/>
      <c r="S194" s="117"/>
    </row>
    <row r="195" spans="1:19" ht="15" customHeight="1">
      <c r="A195" s="26"/>
      <c r="B195" s="90" t="s">
        <v>150</v>
      </c>
      <c r="C195" s="333" t="s">
        <v>62</v>
      </c>
      <c r="D195" s="57"/>
      <c r="E195" s="39"/>
      <c r="F195" s="39"/>
      <c r="G195" s="39"/>
      <c r="H195" s="39"/>
      <c r="I195" s="39"/>
      <c r="J195" s="39"/>
      <c r="K195" s="119"/>
      <c r="L195" s="110"/>
      <c r="M195" s="120"/>
      <c r="N195" s="199"/>
      <c r="O195" s="120"/>
      <c r="P195" s="120"/>
      <c r="Q195" s="120"/>
      <c r="R195" s="120"/>
      <c r="S195" s="120"/>
    </row>
    <row r="196" spans="1:19" ht="15" customHeight="1">
      <c r="A196" s="26"/>
      <c r="B196" s="90" t="s">
        <v>71</v>
      </c>
      <c r="C196" s="23"/>
      <c r="D196" s="56" t="s">
        <v>63</v>
      </c>
      <c r="E196" s="103"/>
      <c r="F196" s="8"/>
      <c r="G196" s="8" t="s">
        <v>15</v>
      </c>
      <c r="H196" s="122"/>
      <c r="I196" s="122"/>
      <c r="J196" s="122">
        <f t="shared" ref="J196:J204" si="15">SUM(H196*I196)</f>
        <v>0</v>
      </c>
      <c r="K196" s="122"/>
      <c r="L196" s="110"/>
      <c r="M196" s="120"/>
      <c r="N196" s="199"/>
      <c r="O196" s="120"/>
      <c r="P196" s="120"/>
      <c r="Q196" s="120"/>
      <c r="R196" s="120"/>
      <c r="S196" s="120"/>
    </row>
    <row r="197" spans="1:19" ht="15" customHeight="1">
      <c r="A197" s="26"/>
      <c r="B197" s="90" t="s">
        <v>220</v>
      </c>
      <c r="C197" s="332" t="s">
        <v>165</v>
      </c>
      <c r="D197" s="94"/>
      <c r="E197" s="94"/>
      <c r="F197" s="32"/>
      <c r="G197" s="98"/>
      <c r="H197" s="123"/>
      <c r="I197" s="123"/>
      <c r="J197" s="124"/>
      <c r="K197" s="126"/>
      <c r="L197" s="110"/>
      <c r="M197" s="120"/>
      <c r="N197" s="199"/>
      <c r="O197" s="120"/>
      <c r="P197" s="120"/>
      <c r="Q197" s="120"/>
      <c r="R197" s="120"/>
      <c r="S197" s="120"/>
    </row>
    <row r="198" spans="1:19" ht="15" customHeight="1">
      <c r="A198" s="26"/>
      <c r="B198" s="90" t="s">
        <v>221</v>
      </c>
      <c r="C198" s="9"/>
      <c r="D198" s="35" t="s">
        <v>64</v>
      </c>
      <c r="E198" s="35"/>
      <c r="F198" s="27"/>
      <c r="G198" s="27" t="s">
        <v>15</v>
      </c>
      <c r="H198" s="121"/>
      <c r="I198" s="121"/>
      <c r="J198" s="121">
        <f t="shared" si="15"/>
        <v>0</v>
      </c>
      <c r="K198" s="122"/>
      <c r="L198" s="110"/>
      <c r="M198" s="120"/>
      <c r="N198" s="199"/>
      <c r="O198" s="120"/>
      <c r="P198" s="120"/>
      <c r="Q198" s="120"/>
      <c r="R198" s="120"/>
      <c r="S198" s="120"/>
    </row>
    <row r="199" spans="1:19" ht="15" customHeight="1">
      <c r="A199" s="1"/>
      <c r="B199" s="90" t="s">
        <v>222</v>
      </c>
      <c r="C199" s="9"/>
      <c r="D199" s="28" t="s">
        <v>32</v>
      </c>
      <c r="E199" s="28"/>
      <c r="F199" s="27"/>
      <c r="G199" s="27" t="s">
        <v>15</v>
      </c>
      <c r="H199" s="121"/>
      <c r="I199" s="121"/>
      <c r="J199" s="121">
        <f t="shared" si="15"/>
        <v>0</v>
      </c>
      <c r="K199" s="122"/>
      <c r="L199" s="110"/>
      <c r="M199" s="120"/>
      <c r="N199" s="201"/>
      <c r="O199" s="120"/>
      <c r="P199" s="120"/>
      <c r="Q199" s="120"/>
      <c r="R199" s="120"/>
      <c r="S199" s="120"/>
    </row>
    <row r="200" spans="1:19" ht="15" customHeight="1">
      <c r="A200" s="1"/>
      <c r="B200" s="90" t="s">
        <v>223</v>
      </c>
      <c r="C200" s="9"/>
      <c r="D200" s="28" t="s">
        <v>33</v>
      </c>
      <c r="E200" s="28"/>
      <c r="F200" s="27"/>
      <c r="G200" s="27" t="s">
        <v>15</v>
      </c>
      <c r="H200" s="121"/>
      <c r="I200" s="121"/>
      <c r="J200" s="121">
        <f t="shared" si="15"/>
        <v>0</v>
      </c>
      <c r="K200" s="122"/>
      <c r="L200" s="110"/>
      <c r="M200" s="120"/>
      <c r="N200" s="199"/>
      <c r="O200" s="120"/>
      <c r="P200" s="120"/>
      <c r="Q200" s="120"/>
      <c r="R200" s="120"/>
      <c r="S200" s="120"/>
    </row>
    <row r="201" spans="1:19" ht="15" customHeight="1">
      <c r="A201" s="1"/>
      <c r="B201" s="90" t="s">
        <v>224</v>
      </c>
      <c r="C201" s="9"/>
      <c r="D201" s="28" t="s">
        <v>44</v>
      </c>
      <c r="E201" s="28"/>
      <c r="F201" s="27"/>
      <c r="G201" s="27" t="s">
        <v>15</v>
      </c>
      <c r="H201" s="121"/>
      <c r="I201" s="121"/>
      <c r="J201" s="121">
        <f t="shared" si="15"/>
        <v>0</v>
      </c>
      <c r="K201" s="122"/>
      <c r="L201" s="110"/>
      <c r="M201" s="120"/>
      <c r="N201" s="199"/>
      <c r="O201" s="120"/>
      <c r="P201" s="120"/>
      <c r="Q201" s="120"/>
      <c r="R201" s="120"/>
      <c r="S201" s="120"/>
    </row>
    <row r="202" spans="1:19" ht="15" customHeight="1">
      <c r="A202" s="1"/>
      <c r="B202" s="90" t="s">
        <v>225</v>
      </c>
      <c r="C202" s="332" t="s">
        <v>206</v>
      </c>
      <c r="D202" s="40"/>
      <c r="E202" s="31"/>
      <c r="F202" s="32"/>
      <c r="G202" s="32"/>
      <c r="H202" s="123"/>
      <c r="I202" s="123"/>
      <c r="J202" s="124"/>
      <c r="K202" s="122"/>
      <c r="L202" s="110"/>
      <c r="M202" s="120"/>
      <c r="N202" s="199"/>
      <c r="O202" s="120"/>
      <c r="P202" s="120"/>
      <c r="Q202" s="120"/>
      <c r="R202" s="120"/>
      <c r="S202" s="120"/>
    </row>
    <row r="203" spans="1:19" ht="15" customHeight="1">
      <c r="A203" s="1"/>
      <c r="B203" s="90" t="s">
        <v>226</v>
      </c>
      <c r="C203" s="332"/>
      <c r="D203" s="28" t="s">
        <v>34</v>
      </c>
      <c r="E203" s="28"/>
      <c r="F203" s="27"/>
      <c r="G203" s="27" t="s">
        <v>15</v>
      </c>
      <c r="H203" s="121"/>
      <c r="I203" s="121"/>
      <c r="J203" s="121">
        <f>SUM(H203*I203)</f>
        <v>0</v>
      </c>
      <c r="K203" s="122"/>
      <c r="L203" s="110"/>
      <c r="M203" s="120"/>
      <c r="N203" s="199"/>
      <c r="O203" s="120"/>
      <c r="P203" s="120"/>
      <c r="Q203" s="120"/>
      <c r="R203" s="120"/>
      <c r="S203" s="120"/>
    </row>
    <row r="204" spans="1:19" ht="15" customHeight="1">
      <c r="A204" s="1"/>
      <c r="B204" s="90" t="s">
        <v>227</v>
      </c>
      <c r="C204" s="9"/>
      <c r="D204" s="28" t="s">
        <v>35</v>
      </c>
      <c r="E204" s="28"/>
      <c r="F204" s="27"/>
      <c r="G204" s="27" t="s">
        <v>15</v>
      </c>
      <c r="H204" s="121"/>
      <c r="I204" s="121"/>
      <c r="J204" s="121">
        <f t="shared" si="15"/>
        <v>0</v>
      </c>
      <c r="K204" s="122"/>
      <c r="L204" s="110"/>
      <c r="M204" s="120"/>
      <c r="N204" s="199"/>
      <c r="O204" s="120"/>
      <c r="P204" s="120"/>
      <c r="Q204" s="120"/>
      <c r="R204" s="120"/>
      <c r="S204" s="120"/>
    </row>
    <row r="205" spans="1:19" ht="15" customHeight="1">
      <c r="A205" s="1"/>
      <c r="B205" s="83" t="s">
        <v>127</v>
      </c>
      <c r="C205" s="358" t="s">
        <v>196</v>
      </c>
      <c r="D205" s="86"/>
      <c r="E205" s="91"/>
      <c r="F205" s="87"/>
      <c r="G205" s="87"/>
      <c r="H205" s="143"/>
      <c r="I205" s="115"/>
      <c r="J205" s="115"/>
      <c r="K205" s="116">
        <f>SUM(J206:J207)</f>
        <v>0</v>
      </c>
      <c r="L205" s="110"/>
      <c r="M205" s="117">
        <f>SUM(M206:M207)</f>
        <v>0</v>
      </c>
      <c r="N205" s="199"/>
      <c r="O205" s="117"/>
      <c r="P205" s="117"/>
      <c r="Q205" s="117"/>
      <c r="R205" s="117"/>
      <c r="S205" s="117"/>
    </row>
    <row r="206" spans="1:19" ht="15" customHeight="1">
      <c r="A206" s="1"/>
      <c r="B206" s="90" t="s">
        <v>128</v>
      </c>
      <c r="C206" s="333" t="s">
        <v>258</v>
      </c>
      <c r="D206" s="43" t="s">
        <v>80</v>
      </c>
      <c r="E206" s="28"/>
      <c r="F206" s="28"/>
      <c r="G206" s="28"/>
      <c r="H206" s="28"/>
      <c r="I206" s="28"/>
      <c r="J206" s="28"/>
      <c r="K206" s="119"/>
      <c r="L206" s="110"/>
      <c r="M206" s="120"/>
      <c r="N206" s="199"/>
      <c r="O206" s="120"/>
      <c r="P206" s="120"/>
      <c r="Q206" s="120"/>
      <c r="R206" s="120"/>
      <c r="S206" s="120"/>
    </row>
    <row r="207" spans="1:19" ht="15" customHeight="1" thickBot="1">
      <c r="A207" s="1"/>
      <c r="B207" s="90" t="s">
        <v>204</v>
      </c>
      <c r="C207" s="9"/>
      <c r="D207" s="43" t="s">
        <v>259</v>
      </c>
      <c r="E207" s="28"/>
      <c r="F207" s="28"/>
      <c r="G207" s="27" t="s">
        <v>15</v>
      </c>
      <c r="H207" s="121"/>
      <c r="I207" s="121"/>
      <c r="J207" s="121">
        <f>SUM(H207*I207)</f>
        <v>0</v>
      </c>
      <c r="K207" s="122"/>
      <c r="L207" s="110"/>
      <c r="M207" s="120"/>
      <c r="N207" s="199"/>
      <c r="O207" s="120"/>
      <c r="P207" s="120"/>
      <c r="Q207" s="120"/>
      <c r="R207" s="120"/>
      <c r="S207" s="120"/>
    </row>
    <row r="208" spans="1:19" ht="15" customHeight="1" thickBot="1">
      <c r="A208" s="1"/>
      <c r="B208" s="49" t="s">
        <v>23</v>
      </c>
      <c r="C208" s="340" t="s">
        <v>36</v>
      </c>
      <c r="D208" s="330"/>
      <c r="E208" s="330"/>
      <c r="F208" s="357"/>
      <c r="G208" s="45"/>
      <c r="H208" s="128"/>
      <c r="I208" s="128"/>
      <c r="J208" s="128"/>
      <c r="K208" s="134">
        <f>+K205+K194+K192+K184+K180+K170+K157+K152+K147+K89+K81</f>
        <v>0</v>
      </c>
      <c r="L208" s="110"/>
      <c r="M208" s="134">
        <f>+M205+M194+M192+M184+M180+M170+M157+M152+M147+M89+M81</f>
        <v>0</v>
      </c>
      <c r="N208" s="199"/>
      <c r="O208" s="128"/>
      <c r="P208" s="128"/>
      <c r="Q208" s="128"/>
      <c r="R208" s="128"/>
      <c r="S208" s="128"/>
    </row>
    <row r="209" spans="1:15" ht="15" customHeight="1">
      <c r="A209" s="1"/>
      <c r="B209" s="12"/>
      <c r="C209" s="6"/>
      <c r="D209" s="12"/>
      <c r="E209" s="12"/>
      <c r="F209" s="12"/>
      <c r="G209" s="12"/>
      <c r="H209" s="133"/>
      <c r="I209" s="133"/>
      <c r="J209" s="133"/>
      <c r="K209" s="135"/>
      <c r="L209" s="110"/>
      <c r="N209" s="199"/>
    </row>
    <row r="210" spans="1:15" ht="15" customHeight="1" thickBot="1">
      <c r="A210" s="1"/>
      <c r="B210" s="235"/>
      <c r="C210" s="236"/>
      <c r="D210" s="237"/>
      <c r="E210" s="237"/>
      <c r="F210" s="235"/>
      <c r="G210" s="237"/>
      <c r="H210" s="238"/>
      <c r="I210" s="238"/>
      <c r="J210" s="238"/>
      <c r="K210" s="202"/>
      <c r="L210" s="239"/>
      <c r="M210" s="201"/>
      <c r="N210" s="199"/>
    </row>
    <row r="211" spans="1:15" ht="15" customHeight="1" thickBot="1">
      <c r="A211" s="1"/>
      <c r="B211" s="74" t="s">
        <v>37</v>
      </c>
      <c r="C211" s="77" t="s">
        <v>121</v>
      </c>
      <c r="D211" s="47"/>
      <c r="E211" s="47"/>
      <c r="F211" s="75"/>
      <c r="G211" s="48"/>
      <c r="H211" s="132"/>
      <c r="I211" s="132"/>
      <c r="J211" s="132"/>
      <c r="K211" s="132"/>
      <c r="L211" s="113"/>
      <c r="M211" s="114"/>
      <c r="N211" s="199"/>
    </row>
    <row r="212" spans="1:15" ht="15" customHeight="1">
      <c r="A212" s="1"/>
      <c r="B212" s="235"/>
      <c r="C212" s="236"/>
      <c r="D212" s="237"/>
      <c r="E212" s="237"/>
      <c r="F212" s="235"/>
      <c r="G212" s="237"/>
      <c r="H212" s="238"/>
      <c r="I212" s="238"/>
      <c r="J212" s="238"/>
      <c r="K212" s="202"/>
      <c r="L212" s="239"/>
      <c r="M212" s="201"/>
      <c r="N212" s="90"/>
    </row>
    <row r="213" spans="1:15" ht="15" customHeight="1">
      <c r="A213" s="1"/>
      <c r="B213" s="84" t="s">
        <v>38</v>
      </c>
      <c r="C213" s="59"/>
      <c r="D213" s="43"/>
      <c r="E213" s="55"/>
      <c r="F213" s="62"/>
      <c r="G213" s="27"/>
      <c r="H213" s="121"/>
      <c r="I213" s="121"/>
      <c r="J213" s="121">
        <f>SUM(H213*I213)</f>
        <v>0</v>
      </c>
      <c r="K213" s="119"/>
      <c r="L213" s="110"/>
      <c r="M213" s="120"/>
      <c r="N213" s="90"/>
    </row>
    <row r="214" spans="1:15" ht="15" customHeight="1">
      <c r="A214" s="1"/>
      <c r="B214" s="84" t="s">
        <v>25</v>
      </c>
      <c r="C214" s="11"/>
      <c r="D214" s="43"/>
      <c r="E214" s="55"/>
      <c r="F214" s="62"/>
      <c r="G214" s="27"/>
      <c r="H214" s="121"/>
      <c r="I214" s="121"/>
      <c r="J214" s="121">
        <f>SUM(H214*I214)</f>
        <v>0</v>
      </c>
      <c r="K214" s="122"/>
      <c r="L214" s="110"/>
      <c r="M214" s="120"/>
      <c r="N214" s="90"/>
    </row>
    <row r="215" spans="1:15" ht="15" customHeight="1" thickBot="1">
      <c r="A215" s="1"/>
      <c r="B215" s="84" t="s">
        <v>26</v>
      </c>
      <c r="C215" s="11"/>
      <c r="D215" s="40"/>
      <c r="E215" s="41"/>
      <c r="F215" s="62"/>
      <c r="G215" s="27"/>
      <c r="H215" s="121"/>
      <c r="I215" s="121"/>
      <c r="J215" s="121">
        <f>SUM(H215*I215)</f>
        <v>0</v>
      </c>
      <c r="K215" s="122"/>
      <c r="L215" s="110"/>
      <c r="M215" s="120"/>
      <c r="N215" s="90"/>
    </row>
    <row r="216" spans="1:15" ht="15" customHeight="1" thickBot="1">
      <c r="A216" s="1"/>
      <c r="B216" s="49" t="s">
        <v>37</v>
      </c>
      <c r="C216" s="44" t="s">
        <v>122</v>
      </c>
      <c r="D216" s="45"/>
      <c r="E216" s="45"/>
      <c r="F216" s="46" t="s">
        <v>8</v>
      </c>
      <c r="G216" s="45"/>
      <c r="H216" s="128"/>
      <c r="I216" s="128"/>
      <c r="J216" s="128"/>
      <c r="K216" s="129">
        <f>SUM(J213:J215)</f>
        <v>0</v>
      </c>
      <c r="L216" s="110"/>
      <c r="M216" s="130">
        <f>SUM(M213:M215)</f>
        <v>0</v>
      </c>
      <c r="N216" s="90"/>
    </row>
    <row r="217" spans="1:15" ht="15" customHeight="1" thickBot="1">
      <c r="A217" s="1"/>
      <c r="B217" s="12"/>
      <c r="C217" s="17"/>
      <c r="D217" s="12"/>
      <c r="E217" s="12"/>
      <c r="F217" s="5"/>
      <c r="G217" s="12"/>
      <c r="H217" s="133"/>
      <c r="I217" s="133"/>
      <c r="J217" s="133"/>
      <c r="K217" s="135"/>
      <c r="L217" s="110"/>
      <c r="M217" s="137"/>
      <c r="N217" s="90"/>
    </row>
    <row r="218" spans="1:15" ht="15" customHeight="1" thickBot="1">
      <c r="A218" s="1"/>
      <c r="B218" s="69" t="s">
        <v>120</v>
      </c>
      <c r="C218" s="70" t="s">
        <v>242</v>
      </c>
      <c r="D218" s="71"/>
      <c r="E218" s="71"/>
      <c r="F218" s="72">
        <v>1</v>
      </c>
      <c r="G218" s="73"/>
      <c r="H218" s="138"/>
      <c r="I218" s="138"/>
      <c r="J218" s="138"/>
      <c r="K218" s="139">
        <f>SUM(K77+K208+K216)</f>
        <v>0</v>
      </c>
      <c r="L218" s="110"/>
      <c r="M218" s="140">
        <f>SUM(M77+M208+M216)</f>
        <v>0</v>
      </c>
      <c r="N218" s="90"/>
    </row>
    <row r="219" spans="1:15" ht="15" customHeight="1">
      <c r="A219" s="1"/>
      <c r="B219" s="18"/>
      <c r="C219" s="19"/>
      <c r="D219" s="20"/>
      <c r="E219" s="20"/>
      <c r="F219" s="21"/>
      <c r="G219" s="18"/>
      <c r="H219" s="141"/>
      <c r="I219" s="141"/>
      <c r="J219" s="141"/>
      <c r="K219" s="141"/>
      <c r="L219" s="110"/>
      <c r="N219" s="331"/>
      <c r="O219" s="331"/>
    </row>
    <row r="220" spans="1:15" ht="15" customHeight="1">
      <c r="A220" s="1"/>
      <c r="B220" s="267"/>
      <c r="C220" s="268"/>
      <c r="D220" s="269"/>
      <c r="E220" s="269"/>
      <c r="F220" s="270"/>
      <c r="G220" s="271"/>
      <c r="H220" s="272"/>
      <c r="I220" s="272"/>
      <c r="J220" s="273" t="s">
        <v>119</v>
      </c>
      <c r="K220" s="274">
        <f>+K218*0.22</f>
        <v>0</v>
      </c>
      <c r="L220" s="110"/>
      <c r="N220" s="331"/>
      <c r="O220" s="331"/>
    </row>
    <row r="221" spans="1:15" ht="15" customHeight="1" thickBot="1">
      <c r="A221" s="1"/>
      <c r="B221" s="18"/>
      <c r="C221" s="19"/>
      <c r="D221" s="20"/>
      <c r="E221" s="20"/>
      <c r="F221" s="21"/>
      <c r="G221" s="18"/>
      <c r="H221" s="141"/>
      <c r="I221" s="141"/>
      <c r="J221" s="232"/>
      <c r="K221" s="141"/>
      <c r="L221" s="110"/>
      <c r="N221" s="331"/>
      <c r="O221" s="331"/>
    </row>
    <row r="222" spans="1:15" ht="15" customHeight="1" thickBot="1">
      <c r="A222" s="1"/>
      <c r="B222" s="275" t="s">
        <v>41</v>
      </c>
      <c r="C222" s="276" t="s">
        <v>157</v>
      </c>
      <c r="D222" s="277"/>
      <c r="E222" s="277"/>
      <c r="F222" s="278"/>
      <c r="G222" s="279"/>
      <c r="H222" s="280"/>
      <c r="I222" s="280"/>
      <c r="J222" s="281"/>
      <c r="K222" s="282">
        <f>+K218+K220</f>
        <v>0</v>
      </c>
      <c r="L222" s="110"/>
      <c r="N222" s="331"/>
      <c r="O222" s="331"/>
    </row>
    <row r="223" spans="1:15" ht="15" customHeight="1">
      <c r="A223" s="1"/>
      <c r="B223" s="18"/>
      <c r="C223" s="19"/>
      <c r="D223" s="20"/>
      <c r="E223" s="20"/>
      <c r="F223" s="21"/>
      <c r="G223" s="18"/>
      <c r="H223" s="141"/>
      <c r="I223" s="141"/>
      <c r="J223" s="141"/>
      <c r="K223" s="141"/>
      <c r="L223" s="110"/>
      <c r="N223" s="331"/>
      <c r="O223" s="331"/>
    </row>
    <row r="224" spans="1:15" ht="15" customHeight="1">
      <c r="A224" s="1"/>
      <c r="B224" s="18"/>
      <c r="C224" s="19"/>
      <c r="D224" s="20"/>
      <c r="E224" s="20"/>
      <c r="F224" s="21"/>
      <c r="G224" s="18"/>
      <c r="H224" s="141"/>
      <c r="I224" s="141"/>
      <c r="J224" s="141"/>
      <c r="K224" s="141"/>
      <c r="L224" s="110"/>
      <c r="N224" s="331"/>
      <c r="O224" s="331"/>
    </row>
    <row r="225" spans="1:19" ht="15" customHeight="1">
      <c r="A225" s="1"/>
      <c r="B225" s="18" t="s">
        <v>124</v>
      </c>
      <c r="C225" s="262" t="s">
        <v>272</v>
      </c>
      <c r="D225" s="20"/>
      <c r="E225" s="20"/>
      <c r="F225" s="21"/>
      <c r="G225" s="18"/>
      <c r="H225" s="141"/>
      <c r="I225" s="141"/>
      <c r="J225" s="141"/>
      <c r="K225" s="141"/>
      <c r="L225" s="110"/>
      <c r="N225" s="331"/>
      <c r="O225" s="331"/>
    </row>
    <row r="226" spans="1:19" ht="15" customHeight="1">
      <c r="A226" s="1"/>
      <c r="B226" s="141"/>
      <c r="C226" s="263" t="s">
        <v>151</v>
      </c>
      <c r="D226" s="14"/>
      <c r="F226" s="110"/>
      <c r="G226" s="109"/>
      <c r="H226" s="198"/>
      <c r="N226" s="331"/>
      <c r="O226" s="331"/>
    </row>
    <row r="227" spans="1:19" ht="15" customHeight="1">
      <c r="A227" s="1"/>
      <c r="B227" s="133"/>
      <c r="C227" s="264" t="s">
        <v>152</v>
      </c>
      <c r="D227" s="133"/>
      <c r="E227" s="135"/>
      <c r="F227" s="110"/>
      <c r="G227" s="109"/>
      <c r="H227" s="198"/>
      <c r="N227" s="331"/>
      <c r="O227" s="331"/>
    </row>
    <row r="228" spans="1:19" ht="15" customHeight="1">
      <c r="A228" s="1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</row>
    <row r="229" spans="1:19" ht="15" customHeight="1">
      <c r="A229" s="1"/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</row>
    <row r="230" spans="1:19" ht="15" customHeight="1">
      <c r="A230" s="1"/>
      <c r="B230" s="331"/>
      <c r="C230" s="331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</row>
    <row r="231" spans="1:19" ht="15" customHeight="1">
      <c r="A231" s="1"/>
      <c r="B231" s="331"/>
      <c r="C231" s="331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</row>
    <row r="232" spans="1:19" ht="15" customHeight="1">
      <c r="A232" s="1"/>
      <c r="B232" s="331"/>
      <c r="C232" s="331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</row>
    <row r="233" spans="1:19" ht="15" customHeight="1">
      <c r="A233" s="1"/>
      <c r="B233" s="331"/>
      <c r="C233" s="331"/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</row>
    <row r="234" spans="1:19" ht="15" customHeight="1">
      <c r="A234" s="1"/>
      <c r="B234" s="331"/>
      <c r="C234" s="331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</row>
    <row r="235" spans="1:19" ht="15" customHeight="1">
      <c r="A235" s="1"/>
      <c r="B235" s="331"/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</row>
    <row r="236" spans="1:19" ht="15" customHeight="1">
      <c r="A236" s="1"/>
      <c r="B236" s="331"/>
      <c r="C236" s="331"/>
      <c r="D236" s="331"/>
      <c r="E236" s="331"/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</row>
    <row r="237" spans="1:19" ht="15" customHeight="1">
      <c r="A237" s="1"/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</row>
    <row r="238" spans="1:19" ht="15" customHeight="1">
      <c r="A238" s="1"/>
      <c r="B238" s="331"/>
      <c r="C238" s="331"/>
      <c r="D238" s="331"/>
      <c r="E238" s="331"/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</row>
    <row r="239" spans="1:19" ht="15" customHeight="1">
      <c r="A239" s="1"/>
      <c r="B239" s="331"/>
      <c r="C239" s="331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</row>
    <row r="240" spans="1:19" ht="15" customHeight="1">
      <c r="A240" s="1"/>
      <c r="B240" s="331"/>
      <c r="C240" s="331"/>
      <c r="D240" s="331"/>
      <c r="E240" s="331"/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</row>
    <row r="241" spans="1:19" ht="15" customHeight="1">
      <c r="A241" s="1"/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</row>
    <row r="242" spans="1:19" ht="15" customHeight="1">
      <c r="A242" s="1"/>
      <c r="B242" s="331"/>
      <c r="C242" s="331"/>
      <c r="D242" s="331"/>
      <c r="E242" s="331"/>
      <c r="F242" s="331"/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</row>
    <row r="243" spans="1:19" ht="15" customHeight="1">
      <c r="A243" s="1"/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</row>
    <row r="244" spans="1:19" ht="15" customHeight="1">
      <c r="A244" s="1"/>
      <c r="B244" s="331"/>
      <c r="C244" s="331"/>
      <c r="D244" s="331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</row>
    <row r="245" spans="1:19" ht="15" customHeight="1">
      <c r="A245" s="1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</row>
    <row r="246" spans="1:19" ht="15" customHeight="1">
      <c r="A246" s="1"/>
      <c r="B246" s="331"/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</row>
    <row r="247" spans="1:19" ht="15" customHeight="1">
      <c r="A247" s="1"/>
      <c r="B247" s="331"/>
      <c r="C247" s="331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</row>
    <row r="248" spans="1:19" ht="15" customHeight="1">
      <c r="A248" s="1"/>
      <c r="B248" s="331"/>
      <c r="C248" s="331"/>
      <c r="D248" s="331"/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</row>
    <row r="249" spans="1:19" ht="15" customHeight="1">
      <c r="A249" s="1"/>
      <c r="B249" s="331"/>
      <c r="C249" s="331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</row>
    <row r="250" spans="1:19" ht="15" customHeight="1">
      <c r="A250" s="1"/>
      <c r="B250" s="331"/>
      <c r="C250" s="331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</row>
    <row r="251" spans="1:19" ht="15" customHeight="1">
      <c r="A251" s="1"/>
      <c r="B251" s="331"/>
      <c r="C251" s="331"/>
      <c r="D251" s="331"/>
      <c r="E251" s="331"/>
      <c r="F251" s="331"/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</row>
    <row r="252" spans="1:19" ht="15" customHeight="1">
      <c r="A252" s="1"/>
      <c r="B252" s="331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</row>
    <row r="253" spans="1:19" ht="15" customHeight="1">
      <c r="A253" s="1"/>
      <c r="B253" s="331"/>
      <c r="C253" s="331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</row>
    <row r="254" spans="1:19" ht="15" customHeight="1">
      <c r="A254" s="1"/>
      <c r="B254" s="331"/>
      <c r="C254" s="331"/>
      <c r="D254" s="331"/>
      <c r="E254" s="331"/>
      <c r="F254" s="331"/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</row>
    <row r="255" spans="1:19" ht="15" customHeight="1">
      <c r="A255" s="1"/>
      <c r="B255" s="331"/>
      <c r="C255" s="331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</row>
    <row r="256" spans="1:19" ht="15" customHeight="1">
      <c r="A256" s="1"/>
      <c r="B256" s="331"/>
      <c r="C256" s="331"/>
      <c r="D256" s="331"/>
      <c r="E256" s="331"/>
      <c r="F256" s="331"/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</row>
    <row r="257" spans="1:19" ht="15" customHeight="1">
      <c r="A257" s="1"/>
      <c r="B257" s="331"/>
      <c r="C257" s="331"/>
      <c r="D257" s="331"/>
      <c r="E257" s="331"/>
      <c r="F257" s="331"/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</row>
    <row r="258" spans="1:19" ht="15" customHeight="1">
      <c r="A258" s="1"/>
      <c r="B258" s="331"/>
      <c r="C258" s="331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</row>
    <row r="259" spans="1:19" ht="15" customHeight="1">
      <c r="A259" s="1"/>
      <c r="B259" s="331"/>
      <c r="C259" s="331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</row>
    <row r="260" spans="1:19" ht="15" customHeight="1">
      <c r="A260" s="1"/>
      <c r="B260" s="331"/>
      <c r="C260" s="331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</row>
    <row r="261" spans="1:19" ht="15" customHeight="1">
      <c r="A261" s="1"/>
      <c r="B261" s="331"/>
      <c r="C261" s="331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</row>
    <row r="262" spans="1:19" ht="15" customHeight="1">
      <c r="A262" s="1"/>
      <c r="B262" s="331"/>
      <c r="C262" s="331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</row>
    <row r="263" spans="1:19" ht="15" customHeight="1">
      <c r="A263" s="1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</row>
    <row r="264" spans="1:19" ht="15" customHeight="1">
      <c r="A264" s="1"/>
      <c r="B264" s="331"/>
      <c r="C264" s="331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</row>
    <row r="265" spans="1:19" ht="15" customHeight="1">
      <c r="A265" s="1"/>
      <c r="B265" s="331"/>
      <c r="C265" s="331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</row>
    <row r="266" spans="1:19" ht="15" customHeight="1">
      <c r="A266" s="1"/>
      <c r="B266" s="331"/>
      <c r="C266" s="331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</row>
    <row r="267" spans="1:19" ht="15" customHeight="1">
      <c r="A267" s="1"/>
      <c r="B267" s="331"/>
      <c r="C267" s="331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</row>
    <row r="268" spans="1:19" ht="15" customHeight="1">
      <c r="A268" s="1"/>
      <c r="B268" s="331"/>
      <c r="C268" s="331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</row>
    <row r="269" spans="1:19" ht="15" customHeight="1">
      <c r="A269" s="1"/>
      <c r="B269" s="331"/>
      <c r="C269" s="331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</row>
    <row r="270" spans="1:19" ht="15" customHeight="1">
      <c r="A270" s="1"/>
      <c r="B270" s="331"/>
      <c r="C270" s="331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</row>
    <row r="271" spans="1:19" ht="15" customHeight="1">
      <c r="A271" s="1"/>
      <c r="B271" s="331"/>
      <c r="C271" s="331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</row>
    <row r="272" spans="1:19" ht="15" customHeight="1">
      <c r="A272" s="1"/>
      <c r="B272" s="331"/>
      <c r="C272" s="331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</row>
    <row r="273" spans="1:19" ht="15" customHeight="1">
      <c r="A273" s="1"/>
      <c r="B273" s="331"/>
      <c r="C273" s="331"/>
      <c r="D273" s="331"/>
      <c r="E273" s="331"/>
      <c r="F273" s="331"/>
      <c r="G273" s="331"/>
      <c r="H273" s="331"/>
      <c r="I273" s="331"/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</row>
    <row r="274" spans="1:19" ht="15" customHeight="1">
      <c r="A274" s="1"/>
      <c r="B274" s="331"/>
      <c r="C274" s="331"/>
      <c r="D274" s="331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</row>
    <row r="275" spans="1:19" ht="15" customHeight="1">
      <c r="A275" s="1"/>
      <c r="B275" s="331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</row>
    <row r="276" spans="1:19" ht="15" customHeight="1">
      <c r="A276" s="1"/>
      <c r="B276" s="331"/>
      <c r="C276" s="331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</row>
    <row r="277" spans="1:19" ht="15" customHeight="1">
      <c r="A277" s="1"/>
      <c r="B277" s="331"/>
      <c r="C277" s="331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</row>
    <row r="278" spans="1:19" ht="15" customHeight="1">
      <c r="A278" s="1"/>
      <c r="B278" s="331"/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</row>
    <row r="279" spans="1:19" ht="15" customHeight="1">
      <c r="A279" s="1"/>
      <c r="B279" s="331"/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</row>
    <row r="280" spans="1:19" ht="15" customHeight="1">
      <c r="A280" s="1"/>
      <c r="B280" s="331"/>
      <c r="C280" s="331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</row>
    <row r="281" spans="1:19" ht="15" customHeight="1">
      <c r="A281" s="1"/>
      <c r="B281" s="331"/>
      <c r="C281" s="331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</row>
    <row r="282" spans="1:19" ht="15" customHeight="1">
      <c r="A282" s="1"/>
      <c r="B282" s="331"/>
      <c r="C282" s="331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</row>
    <row r="283" spans="1:19" ht="15" customHeight="1">
      <c r="A283" s="1"/>
      <c r="B283" s="331"/>
      <c r="C283" s="331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</row>
    <row r="284" spans="1:19" ht="15" customHeight="1">
      <c r="A284" s="1"/>
      <c r="B284" s="331"/>
      <c r="C284" s="331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</row>
    <row r="285" spans="1:19" ht="15" customHeight="1">
      <c r="A285" s="1"/>
      <c r="B285" s="331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</row>
    <row r="286" spans="1:19" ht="15" customHeight="1">
      <c r="A286" s="1"/>
      <c r="B286" s="331"/>
      <c r="C286" s="331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</row>
    <row r="287" spans="1:19" ht="15" customHeight="1">
      <c r="A287" s="1"/>
      <c r="B287" s="331"/>
      <c r="C287" s="331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</row>
    <row r="288" spans="1:19" ht="15" customHeight="1">
      <c r="A288" s="1"/>
      <c r="B288" s="331"/>
      <c r="C288" s="331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</row>
    <row r="289" spans="1:19" ht="15" customHeight="1">
      <c r="A289" s="1"/>
      <c r="B289" s="331"/>
      <c r="C289" s="331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</row>
    <row r="290" spans="1:19" ht="15" customHeight="1">
      <c r="A290" s="1"/>
      <c r="B290" s="331"/>
      <c r="C290" s="331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</row>
    <row r="291" spans="1:19" ht="15" customHeight="1">
      <c r="A291" s="1"/>
      <c r="B291" s="331"/>
      <c r="C291" s="331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</row>
    <row r="292" spans="1:19" ht="15" customHeight="1">
      <c r="A292" s="1"/>
      <c r="B292" s="331"/>
      <c r="C292" s="331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</row>
    <row r="293" spans="1:19" ht="15" customHeight="1">
      <c r="A293" s="1"/>
      <c r="B293" s="331"/>
      <c r="C293" s="331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</row>
    <row r="294" spans="1:19" ht="15" customHeight="1">
      <c r="A294" s="1"/>
      <c r="B294" s="331"/>
      <c r="C294" s="331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</row>
    <row r="295" spans="1:19" ht="15" customHeight="1">
      <c r="A295" s="1"/>
      <c r="B295" s="331"/>
      <c r="C295" s="331"/>
      <c r="D295" s="331"/>
      <c r="E295" s="331"/>
      <c r="F295" s="331"/>
      <c r="G295" s="331"/>
      <c r="H295" s="331"/>
      <c r="I295" s="331"/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</row>
    <row r="296" spans="1:19" ht="15" customHeight="1">
      <c r="A296" s="1"/>
      <c r="B296" s="331"/>
      <c r="C296" s="331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</row>
    <row r="297" spans="1:19" ht="15" customHeight="1">
      <c r="A297" s="1"/>
      <c r="B297" s="331"/>
      <c r="C297" s="331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</row>
    <row r="298" spans="1:19" ht="15" customHeight="1">
      <c r="A298" s="1"/>
      <c r="B298" s="331"/>
      <c r="C298" s="331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</row>
    <row r="299" spans="1:19" ht="15" customHeight="1">
      <c r="A299" s="1"/>
      <c r="B299" s="331"/>
      <c r="C299" s="331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</row>
    <row r="300" spans="1:19" ht="15" customHeight="1">
      <c r="A300" s="1"/>
      <c r="B300" s="331"/>
      <c r="C300" s="331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</row>
    <row r="301" spans="1:19" ht="15" customHeight="1">
      <c r="A301" s="1"/>
      <c r="B301" s="331"/>
      <c r="C301" s="331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</row>
    <row r="302" spans="1:19" ht="15" customHeight="1">
      <c r="A302" s="1"/>
      <c r="B302" s="331"/>
      <c r="C302" s="331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</row>
    <row r="303" spans="1:19" ht="15" customHeight="1">
      <c r="A303" s="1"/>
      <c r="B303" s="331"/>
      <c r="C303" s="331"/>
      <c r="D303" s="331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</row>
    <row r="304" spans="1:19" ht="15" customHeight="1">
      <c r="A304" s="1"/>
      <c r="B304" s="331"/>
      <c r="C304" s="331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</row>
    <row r="305" spans="1:19" ht="15" customHeight="1">
      <c r="A305" s="1"/>
      <c r="B305" s="331"/>
      <c r="C305" s="331"/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</row>
    <row r="306" spans="1:19" ht="15" customHeight="1">
      <c r="A306" s="1"/>
      <c r="B306" s="331"/>
      <c r="C306" s="331"/>
      <c r="D306" s="331"/>
      <c r="E306" s="331"/>
      <c r="F306" s="331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</row>
    <row r="307" spans="1:19" ht="15" customHeight="1">
      <c r="A307" s="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</row>
    <row r="308" spans="1:19" ht="15" customHeight="1">
      <c r="A308" s="7"/>
      <c r="B308" s="331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</row>
    <row r="309" spans="1:19" ht="15" customHeight="1">
      <c r="A309" s="1"/>
      <c r="B309" s="331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</row>
    <row r="310" spans="1:19" ht="15" customHeight="1">
      <c r="A310" s="7"/>
      <c r="B310" s="331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</row>
    <row r="311" spans="1:19" ht="15" customHeight="1">
      <c r="A311" s="1"/>
      <c r="B311" s="331"/>
      <c r="C311" s="331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</row>
    <row r="312" spans="1:19" ht="15" customHeight="1">
      <c r="A312" s="1"/>
      <c r="B312" s="331"/>
      <c r="C312" s="331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</row>
    <row r="313" spans="1:19" ht="15" customHeight="1">
      <c r="A313" s="1"/>
      <c r="B313" s="331"/>
      <c r="C313" s="331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</row>
    <row r="314" spans="1:19" ht="15" customHeight="1">
      <c r="A314" s="1"/>
      <c r="B314" s="331"/>
      <c r="C314" s="331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</row>
    <row r="315" spans="1:19" ht="15" customHeight="1">
      <c r="A315" s="1"/>
      <c r="B315" s="331"/>
      <c r="C315" s="331"/>
      <c r="D315" s="331"/>
      <c r="E315" s="331"/>
      <c r="F315" s="331"/>
      <c r="G315" s="331"/>
      <c r="H315" s="331"/>
      <c r="I315" s="331"/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</row>
    <row r="316" spans="1:19" ht="15" customHeight="1">
      <c r="A316" s="1"/>
      <c r="B316" s="331"/>
      <c r="C316" s="331"/>
      <c r="D316" s="331"/>
      <c r="E316" s="331"/>
      <c r="F316" s="331"/>
      <c r="G316" s="331"/>
      <c r="H316" s="331"/>
      <c r="I316" s="331"/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</row>
    <row r="317" spans="1:19" ht="15" customHeight="1">
      <c r="A317" s="7"/>
      <c r="B317" s="331"/>
      <c r="C317" s="331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</row>
    <row r="318" spans="1:19" ht="15" customHeight="1">
      <c r="A318" s="7"/>
      <c r="B318" s="331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</row>
    <row r="319" spans="1:19" ht="15" customHeight="1">
      <c r="A319" s="7"/>
      <c r="B319" s="331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</row>
    <row r="320" spans="1:19" ht="15" customHeight="1">
      <c r="A320" s="7"/>
      <c r="B320" s="331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</row>
    <row r="321" spans="1:19" ht="15" customHeight="1">
      <c r="A321" s="7"/>
      <c r="B321" s="331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</row>
    <row r="322" spans="1:19" ht="15" customHeight="1">
      <c r="A322" s="7"/>
      <c r="B322" s="331"/>
      <c r="C322" s="331"/>
      <c r="D322" s="331"/>
      <c r="E322" s="331"/>
      <c r="F322" s="331"/>
      <c r="G322" s="331"/>
      <c r="H322" s="331"/>
      <c r="I322" s="331"/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</row>
    <row r="323" spans="1:19" ht="15" customHeight="1">
      <c r="A323" s="7"/>
      <c r="B323" s="331"/>
      <c r="C323" s="331"/>
      <c r="D323" s="331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</row>
    <row r="324" spans="1:19" ht="15" customHeight="1">
      <c r="A324" s="7"/>
      <c r="B324" s="331"/>
      <c r="C324" s="331"/>
      <c r="D324" s="331"/>
      <c r="E324" s="331"/>
      <c r="F324" s="331"/>
      <c r="G324" s="331"/>
      <c r="H324" s="331"/>
      <c r="I324" s="331"/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</row>
    <row r="325" spans="1:19" ht="15" customHeight="1">
      <c r="A325" s="7"/>
      <c r="B325" s="331"/>
      <c r="C325" s="331"/>
      <c r="D325" s="331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</row>
    <row r="326" spans="1:19" ht="15" customHeight="1">
      <c r="A326" s="7"/>
      <c r="B326" s="331"/>
      <c r="C326" s="331"/>
      <c r="D326" s="331"/>
      <c r="E326" s="331"/>
      <c r="F326" s="331"/>
      <c r="G326" s="331"/>
      <c r="H326" s="331"/>
      <c r="I326" s="331"/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</row>
    <row r="327" spans="1:19" ht="15" customHeight="1">
      <c r="A327" s="7"/>
      <c r="B327" s="331"/>
      <c r="C327" s="331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</row>
    <row r="328" spans="1:19" ht="15" customHeight="1">
      <c r="A328" s="7"/>
      <c r="B328" s="331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</row>
    <row r="329" spans="1:19" ht="15" customHeight="1">
      <c r="A329" s="1"/>
      <c r="B329" s="331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</row>
    <row r="330" spans="1:19" ht="15" customHeight="1">
      <c r="A330" s="7"/>
      <c r="B330" s="331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</row>
    <row r="331" spans="1:19" ht="15" customHeight="1">
      <c r="A331" s="1"/>
      <c r="B331" s="331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</row>
    <row r="332" spans="1:19" ht="15" customHeight="1">
      <c r="A332" s="1"/>
      <c r="B332" s="331"/>
      <c r="C332" s="331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</row>
    <row r="333" spans="1:19" ht="15" customHeight="1">
      <c r="A333" s="1"/>
      <c r="B333" s="331"/>
      <c r="C333" s="331"/>
      <c r="D333" s="331"/>
      <c r="E333" s="331"/>
      <c r="F333" s="331"/>
      <c r="G333" s="331"/>
      <c r="H333" s="331"/>
      <c r="I333" s="331"/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</row>
    <row r="334" spans="1:19" ht="15" customHeight="1">
      <c r="A334" s="1"/>
      <c r="B334" s="331"/>
      <c r="C334" s="331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</row>
    <row r="335" spans="1:19" ht="15" customHeight="1">
      <c r="A335" s="1"/>
      <c r="B335" s="331"/>
      <c r="C335" s="331"/>
      <c r="D335" s="331"/>
      <c r="E335" s="331"/>
      <c r="F335" s="331"/>
      <c r="G335" s="331"/>
      <c r="H335" s="331"/>
      <c r="I335" s="331"/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</row>
    <row r="336" spans="1:19" ht="15" customHeight="1">
      <c r="A336" s="1"/>
      <c r="B336" s="331"/>
      <c r="C336" s="331"/>
      <c r="D336" s="331"/>
      <c r="E336" s="331"/>
      <c r="F336" s="331"/>
      <c r="G336" s="331"/>
      <c r="H336" s="331"/>
      <c r="I336" s="331"/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</row>
    <row r="337" spans="1:19" ht="15" customHeight="1">
      <c r="A337" s="1"/>
      <c r="B337" s="331"/>
      <c r="C337" s="331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</row>
    <row r="338" spans="1:19" ht="15" customHeight="1">
      <c r="A338" s="1"/>
      <c r="B338" s="331"/>
      <c r="C338" s="331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</row>
    <row r="339" spans="1:19" ht="15" customHeight="1">
      <c r="A339" s="1"/>
      <c r="B339" s="331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</row>
    <row r="340" spans="1:19" ht="15" customHeight="1">
      <c r="A340" s="1"/>
      <c r="B340" s="331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</row>
    <row r="341" spans="1:19" ht="15" customHeight="1">
      <c r="A341" s="1"/>
      <c r="B341" s="331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</row>
    <row r="342" spans="1:19" ht="15" customHeight="1">
      <c r="A342" s="1"/>
      <c r="B342" s="331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</row>
    <row r="343" spans="1:19" ht="15" customHeight="1">
      <c r="A343" s="1"/>
      <c r="B343" s="331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</row>
    <row r="344" spans="1:19" ht="15" customHeight="1">
      <c r="A344" s="1"/>
      <c r="B344" s="331"/>
      <c r="C344" s="331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</row>
    <row r="345" spans="1:19" ht="15" customHeight="1">
      <c r="A345" s="1"/>
      <c r="B345" s="331"/>
      <c r="C345" s="331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</row>
    <row r="346" spans="1:19" ht="15" customHeight="1">
      <c r="A346" s="1"/>
      <c r="B346" s="331"/>
      <c r="C346" s="331"/>
      <c r="D346" s="331"/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</row>
    <row r="347" spans="1:19" ht="15" customHeight="1">
      <c r="A347" s="1"/>
      <c r="B347" s="331"/>
      <c r="C347" s="331"/>
      <c r="D347" s="331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</row>
    <row r="348" spans="1:19" ht="15" customHeight="1">
      <c r="A348" s="1"/>
      <c r="B348" s="331"/>
      <c r="C348" s="331"/>
      <c r="D348" s="331"/>
      <c r="E348" s="331"/>
      <c r="F348" s="331"/>
      <c r="G348" s="331"/>
      <c r="H348" s="331"/>
      <c r="I348" s="331"/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</row>
    <row r="349" spans="1:19" ht="15" customHeight="1">
      <c r="A349" s="1"/>
      <c r="B349" s="331"/>
      <c r="C349" s="331"/>
      <c r="D349" s="331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</row>
    <row r="350" spans="1:19" ht="15" customHeight="1">
      <c r="A350" s="1"/>
      <c r="B350" s="331"/>
      <c r="C350" s="331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</row>
    <row r="351" spans="1:19" ht="15" customHeight="1">
      <c r="A351" s="1"/>
      <c r="B351" s="331"/>
      <c r="C351" s="331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</row>
    <row r="352" spans="1:19" ht="15" customHeight="1">
      <c r="A352" s="1"/>
      <c r="B352" s="331"/>
      <c r="C352" s="331"/>
      <c r="D352" s="331"/>
      <c r="E352" s="331"/>
      <c r="F352" s="331"/>
      <c r="G352" s="331"/>
      <c r="H352" s="331"/>
      <c r="I352" s="331"/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</row>
    <row r="353" spans="1:19" ht="15" customHeight="1">
      <c r="A353" s="1"/>
      <c r="B353" s="331"/>
      <c r="C353" s="331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</row>
    <row r="354" spans="1:19" ht="15" customHeight="1">
      <c r="A354" s="1"/>
      <c r="B354" s="331"/>
      <c r="C354" s="331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</row>
    <row r="355" spans="1:19" ht="15" customHeight="1">
      <c r="A355" s="1"/>
      <c r="B355" s="331"/>
      <c r="C355" s="331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</row>
    <row r="356" spans="1:19" ht="15" customHeight="1">
      <c r="A356" s="1"/>
      <c r="B356" s="331"/>
      <c r="C356" s="331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</row>
    <row r="357" spans="1:19" ht="15" customHeight="1">
      <c r="A357" s="1"/>
      <c r="B357" s="331"/>
      <c r="C357" s="331"/>
      <c r="D357" s="331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</row>
    <row r="358" spans="1:19" ht="15" customHeight="1">
      <c r="A358" s="1"/>
      <c r="B358" s="331"/>
      <c r="C358" s="331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</row>
    <row r="359" spans="1:19" ht="15" customHeight="1">
      <c r="A359" s="1"/>
      <c r="B359" s="331"/>
      <c r="C359" s="331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</row>
    <row r="360" spans="1:19" ht="15" customHeight="1">
      <c r="A360" s="1"/>
      <c r="B360" s="331"/>
      <c r="C360" s="331"/>
      <c r="D360" s="331"/>
      <c r="E360" s="331"/>
      <c r="F360" s="331"/>
      <c r="G360" s="331"/>
      <c r="H360" s="331"/>
      <c r="I360" s="331"/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</row>
    <row r="361" spans="1:19" ht="15" customHeight="1">
      <c r="A361" s="1"/>
      <c r="B361" s="331"/>
      <c r="C361" s="331"/>
      <c r="D361" s="331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</row>
    <row r="362" spans="1:19" ht="15" customHeight="1">
      <c r="A362" s="1"/>
      <c r="B362" s="331"/>
      <c r="C362" s="331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</row>
    <row r="363" spans="1:19" ht="15" customHeight="1">
      <c r="A363" s="1"/>
      <c r="B363" s="331"/>
      <c r="C363" s="331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</row>
    <row r="364" spans="1:19" ht="15" customHeight="1">
      <c r="A364" s="1"/>
      <c r="B364" s="331"/>
      <c r="C364" s="331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</row>
    <row r="365" spans="1:19" ht="15" customHeight="1">
      <c r="A365" s="1"/>
      <c r="B365" s="331"/>
      <c r="C365" s="331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</row>
    <row r="366" spans="1:19" ht="15" customHeight="1">
      <c r="A366" s="1"/>
      <c r="B366" s="331"/>
      <c r="C366" s="331"/>
      <c r="D366" s="331"/>
      <c r="E366" s="331"/>
      <c r="F366" s="331"/>
      <c r="G366" s="331"/>
      <c r="H366" s="331"/>
      <c r="I366" s="331"/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</row>
    <row r="367" spans="1:19" ht="15" customHeight="1">
      <c r="A367" s="1"/>
      <c r="B367" s="331"/>
      <c r="C367" s="331"/>
      <c r="D367" s="331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</row>
    <row r="368" spans="1:19" ht="15" customHeight="1">
      <c r="A368" s="1"/>
      <c r="B368" s="331"/>
      <c r="C368" s="331"/>
      <c r="D368" s="331"/>
      <c r="E368" s="331"/>
      <c r="F368" s="331"/>
      <c r="G368" s="331"/>
      <c r="H368" s="331"/>
      <c r="I368" s="331"/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</row>
    <row r="369" spans="1:19" ht="15" customHeight="1">
      <c r="A369" s="1"/>
      <c r="B369" s="331"/>
      <c r="C369" s="331"/>
      <c r="D369" s="331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</row>
    <row r="370" spans="1:19" ht="15" customHeight="1">
      <c r="A370" s="1"/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</row>
    <row r="371" spans="1:19" ht="15" customHeight="1">
      <c r="A371" s="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</row>
    <row r="372" spans="1:19" ht="15" customHeight="1">
      <c r="A372" s="7"/>
      <c r="B372" s="331"/>
      <c r="C372" s="331"/>
      <c r="D372" s="331"/>
      <c r="E372" s="331"/>
      <c r="F372" s="331"/>
      <c r="G372" s="331"/>
      <c r="H372" s="331"/>
      <c r="I372" s="331"/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</row>
    <row r="373" spans="1:19" ht="15" customHeight="1">
      <c r="A373" s="1"/>
      <c r="B373" s="331"/>
      <c r="C373" s="331"/>
      <c r="D373" s="331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</row>
    <row r="374" spans="1:19" ht="15" customHeight="1">
      <c r="A374" s="1"/>
      <c r="B374" s="331"/>
      <c r="C374" s="331"/>
      <c r="D374" s="331"/>
      <c r="E374" s="331"/>
      <c r="F374" s="331"/>
      <c r="G374" s="331"/>
      <c r="H374" s="331"/>
      <c r="I374" s="331"/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</row>
    <row r="375" spans="1:19" ht="15" customHeight="1">
      <c r="A375" s="1"/>
      <c r="B375" s="331"/>
      <c r="C375" s="331"/>
      <c r="D375" s="331"/>
      <c r="E375" s="331"/>
      <c r="F375" s="331"/>
      <c r="G375" s="331"/>
      <c r="H375" s="331"/>
      <c r="I375" s="331"/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</row>
    <row r="376" spans="1:19" ht="15" customHeight="1">
      <c r="A376" s="1"/>
      <c r="B376" s="331"/>
      <c r="C376" s="331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</row>
    <row r="377" spans="1:19" ht="15" customHeight="1">
      <c r="A377" s="1"/>
      <c r="B377" s="331"/>
      <c r="C377" s="331"/>
      <c r="D377" s="331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</row>
    <row r="378" spans="1:19" ht="15" customHeight="1">
      <c r="A378" s="1"/>
      <c r="B378" s="331"/>
      <c r="C378" s="331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</row>
    <row r="379" spans="1:19" ht="15" customHeight="1">
      <c r="A379" s="1"/>
      <c r="B379" s="331"/>
      <c r="C379" s="331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</row>
    <row r="380" spans="1:19" ht="15" customHeight="1">
      <c r="A380" s="1"/>
      <c r="B380" s="331"/>
      <c r="C380" s="331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</row>
    <row r="381" spans="1:19" ht="15" customHeight="1">
      <c r="A381" s="1"/>
      <c r="B381" s="331"/>
      <c r="C381" s="331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</row>
    <row r="382" spans="1:19" ht="15" customHeight="1">
      <c r="A382" s="1"/>
      <c r="B382" s="331"/>
      <c r="C382" s="331"/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</row>
    <row r="383" spans="1:19" ht="15" customHeight="1">
      <c r="A383" s="1"/>
      <c r="B383" s="331"/>
      <c r="C383" s="331"/>
      <c r="D383" s="331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</row>
    <row r="384" spans="1:19" ht="15" customHeight="1">
      <c r="A384" s="1"/>
      <c r="B384" s="331"/>
      <c r="C384" s="331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</row>
    <row r="385" spans="1:19" ht="15" customHeight="1">
      <c r="A385" s="1"/>
      <c r="B385" s="331"/>
      <c r="C385" s="331"/>
      <c r="D385" s="331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</row>
    <row r="386" spans="1:19" ht="15" customHeight="1">
      <c r="A386" s="1"/>
      <c r="B386" s="331"/>
      <c r="C386" s="331"/>
      <c r="D386" s="331"/>
      <c r="E386" s="331"/>
      <c r="F386" s="331"/>
      <c r="G386" s="331"/>
      <c r="H386" s="331"/>
      <c r="I386" s="331"/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</row>
    <row r="387" spans="1:19" ht="15" customHeight="1">
      <c r="A387" s="1"/>
      <c r="B387" s="331"/>
      <c r="C387" s="331"/>
      <c r="D387" s="331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</row>
    <row r="388" spans="1:19" ht="15" customHeight="1">
      <c r="A388" s="1"/>
      <c r="B388" s="331"/>
      <c r="C388" s="331"/>
      <c r="D388" s="331"/>
      <c r="E388" s="331"/>
      <c r="F388" s="331"/>
      <c r="G388" s="331"/>
      <c r="H388" s="331"/>
      <c r="I388" s="331"/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</row>
    <row r="389" spans="1:19" ht="15" customHeight="1">
      <c r="A389" s="1"/>
      <c r="B389" s="331"/>
      <c r="C389" s="331"/>
      <c r="D389" s="331"/>
      <c r="E389" s="331"/>
      <c r="F389" s="331"/>
      <c r="G389" s="331"/>
      <c r="H389" s="331"/>
      <c r="I389" s="331"/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</row>
    <row r="390" spans="1:19" ht="15" customHeight="1">
      <c r="A390" s="1"/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</row>
    <row r="391" spans="1:19" ht="15" customHeight="1">
      <c r="A391" s="1"/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</row>
    <row r="392" spans="1:19" ht="15" customHeight="1">
      <c r="A392" s="1"/>
      <c r="B392" s="331"/>
      <c r="C392" s="331"/>
      <c r="D392" s="331"/>
      <c r="E392" s="331"/>
      <c r="F392" s="331"/>
      <c r="G392" s="331"/>
      <c r="H392" s="331"/>
      <c r="I392" s="331"/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</row>
    <row r="393" spans="1:19" ht="15" customHeight="1">
      <c r="A393" s="1"/>
      <c r="B393" s="331"/>
      <c r="C393" s="331"/>
      <c r="D393" s="331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</row>
    <row r="394" spans="1:19" ht="15" customHeight="1">
      <c r="A394" s="1"/>
      <c r="B394" s="331"/>
      <c r="C394" s="331"/>
      <c r="D394" s="331"/>
      <c r="E394" s="331"/>
      <c r="F394" s="331"/>
      <c r="G394" s="331"/>
      <c r="H394" s="331"/>
      <c r="I394" s="331"/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</row>
    <row r="395" spans="1:19" ht="15" customHeight="1">
      <c r="A395" s="1"/>
      <c r="B395" s="331"/>
      <c r="C395" s="331"/>
      <c r="D395" s="331"/>
      <c r="E395" s="331"/>
      <c r="F395" s="331"/>
      <c r="G395" s="331"/>
      <c r="H395" s="331"/>
      <c r="I395" s="331"/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</row>
    <row r="396" spans="1:19" ht="15" customHeight="1">
      <c r="A396" s="1"/>
      <c r="B396" s="331"/>
      <c r="C396" s="331"/>
      <c r="D396" s="331"/>
      <c r="E396" s="331"/>
      <c r="F396" s="331"/>
      <c r="G396" s="331"/>
      <c r="H396" s="331"/>
      <c r="I396" s="331"/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</row>
    <row r="397" spans="1:19" ht="15" customHeight="1">
      <c r="A397" s="1"/>
      <c r="B397" s="331"/>
      <c r="C397" s="331"/>
      <c r="D397" s="331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</row>
    <row r="398" spans="1:19" ht="15" customHeight="1">
      <c r="A398" s="1"/>
      <c r="B398" s="331"/>
      <c r="C398" s="331"/>
      <c r="D398" s="331"/>
      <c r="E398" s="331"/>
      <c r="F398" s="331"/>
      <c r="G398" s="331"/>
      <c r="H398" s="331"/>
      <c r="I398" s="331"/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</row>
    <row r="399" spans="1:19" ht="15" customHeight="1">
      <c r="A399" s="1"/>
      <c r="B399" s="331"/>
      <c r="C399" s="331"/>
      <c r="D399" s="331"/>
      <c r="E399" s="331"/>
      <c r="F399" s="331"/>
      <c r="G399" s="331"/>
      <c r="H399" s="331"/>
      <c r="I399" s="331"/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</row>
    <row r="400" spans="1:19" ht="15" customHeight="1">
      <c r="A400" s="1"/>
      <c r="B400" s="331"/>
      <c r="C400" s="331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</row>
    <row r="401" spans="1:19" ht="15" customHeight="1">
      <c r="A401" s="1"/>
      <c r="B401" s="331"/>
      <c r="C401" s="331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</row>
    <row r="402" spans="1:19" ht="15" customHeight="1">
      <c r="A402" s="1"/>
      <c r="B402" s="331"/>
      <c r="C402" s="331"/>
      <c r="D402" s="331"/>
      <c r="E402" s="331"/>
      <c r="F402" s="331"/>
      <c r="G402" s="331"/>
      <c r="H402" s="331"/>
      <c r="I402" s="331"/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</row>
    <row r="403" spans="1:19" ht="15" customHeight="1">
      <c r="A403" s="1"/>
      <c r="B403" s="331"/>
      <c r="C403" s="331"/>
      <c r="D403" s="331"/>
      <c r="E403" s="331"/>
      <c r="F403" s="331"/>
      <c r="G403" s="331"/>
      <c r="H403" s="331"/>
      <c r="I403" s="331"/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</row>
    <row r="404" spans="1:19" ht="15" customHeight="1">
      <c r="A404" s="1"/>
      <c r="B404" s="331"/>
      <c r="C404" s="331"/>
      <c r="D404" s="331"/>
      <c r="E404" s="331"/>
      <c r="F404" s="331"/>
      <c r="G404" s="331"/>
      <c r="H404" s="331"/>
      <c r="I404" s="331"/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</row>
    <row r="405" spans="1:19" ht="15" customHeight="1">
      <c r="A405" s="1"/>
      <c r="B405" s="331"/>
      <c r="C405" s="331"/>
      <c r="D405" s="331"/>
      <c r="E405" s="331"/>
      <c r="F405" s="331"/>
      <c r="G405" s="331"/>
      <c r="H405" s="331"/>
      <c r="I405" s="331"/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</row>
    <row r="406" spans="1:19" ht="15" customHeight="1">
      <c r="A406" s="1"/>
      <c r="B406" s="331"/>
      <c r="C406" s="331"/>
      <c r="D406" s="331"/>
      <c r="E406" s="331"/>
      <c r="F406" s="331"/>
      <c r="G406" s="331"/>
      <c r="H406" s="331"/>
      <c r="I406" s="331"/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</row>
    <row r="407" spans="1:19" ht="15" customHeight="1">
      <c r="A407" s="1"/>
      <c r="B407" s="331"/>
      <c r="C407" s="331"/>
      <c r="D407" s="331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</row>
    <row r="408" spans="1:19" ht="15" customHeight="1">
      <c r="A408" s="1"/>
      <c r="B408" s="331"/>
      <c r="C408" s="331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</row>
    <row r="409" spans="1:19" ht="15" customHeight="1">
      <c r="A409" s="1"/>
      <c r="B409" s="331"/>
      <c r="C409" s="331"/>
      <c r="D409" s="331"/>
      <c r="E409" s="331"/>
      <c r="F409" s="331"/>
      <c r="G409" s="331"/>
      <c r="H409" s="331"/>
      <c r="I409" s="331"/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</row>
    <row r="410" spans="1:19" ht="15" customHeight="1">
      <c r="A410" s="1"/>
      <c r="B410" s="331"/>
      <c r="C410" s="331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</row>
    <row r="411" spans="1:19" ht="15" customHeight="1">
      <c r="A411" s="1"/>
      <c r="B411" s="331"/>
      <c r="C411" s="331"/>
      <c r="D411" s="331"/>
      <c r="E411" s="331"/>
      <c r="F411" s="331"/>
      <c r="G411" s="331"/>
      <c r="H411" s="331"/>
      <c r="I411" s="331"/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</row>
    <row r="412" spans="1:19" ht="15" customHeight="1">
      <c r="A412" s="1"/>
      <c r="B412" s="331"/>
      <c r="C412" s="331"/>
      <c r="D412" s="331"/>
      <c r="E412" s="331"/>
      <c r="F412" s="331"/>
      <c r="G412" s="331"/>
      <c r="H412" s="331"/>
      <c r="I412" s="331"/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</row>
    <row r="413" spans="1:19" ht="15" customHeight="1">
      <c r="A413" s="1"/>
      <c r="B413" s="331"/>
      <c r="C413" s="331"/>
      <c r="D413" s="331"/>
      <c r="E413" s="331"/>
      <c r="F413" s="331"/>
      <c r="G413" s="331"/>
      <c r="H413" s="331"/>
      <c r="I413" s="331"/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</row>
    <row r="414" spans="1:19" ht="15" customHeight="1">
      <c r="A414" s="1"/>
      <c r="B414" s="331"/>
      <c r="C414" s="331"/>
      <c r="D414" s="331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</row>
    <row r="415" spans="1:19" ht="15" customHeight="1">
      <c r="A415" s="1"/>
      <c r="B415" s="331"/>
      <c r="C415" s="331"/>
      <c r="D415" s="331"/>
      <c r="E415" s="331"/>
      <c r="F415" s="331"/>
      <c r="G415" s="331"/>
      <c r="H415" s="331"/>
      <c r="I415" s="331"/>
      <c r="J415" s="331"/>
      <c r="K415" s="331"/>
      <c r="L415" s="331"/>
      <c r="M415" s="331"/>
      <c r="N415" s="199"/>
    </row>
    <row r="416" spans="1:19" ht="15" customHeight="1">
      <c r="B416" s="331"/>
      <c r="C416" s="331"/>
      <c r="D416" s="331"/>
      <c r="E416" s="331"/>
      <c r="F416" s="331"/>
      <c r="G416" s="331"/>
      <c r="H416" s="331"/>
      <c r="I416" s="331"/>
      <c r="J416" s="331"/>
      <c r="K416" s="331"/>
      <c r="L416" s="331"/>
      <c r="M416" s="331"/>
      <c r="N416" s="199"/>
    </row>
    <row r="417" spans="1:14" ht="15" customHeight="1">
      <c r="B417" s="331"/>
      <c r="C417" s="331"/>
      <c r="D417" s="331"/>
      <c r="E417" s="331"/>
      <c r="F417" s="331"/>
      <c r="G417" s="331"/>
      <c r="H417" s="331"/>
      <c r="I417" s="331"/>
      <c r="J417" s="331"/>
      <c r="K417" s="331"/>
      <c r="L417" s="331"/>
      <c r="M417" s="331"/>
      <c r="N417" s="199"/>
    </row>
    <row r="418" spans="1:14" ht="15" customHeight="1">
      <c r="B418" s="331"/>
      <c r="C418" s="331"/>
      <c r="D418" s="331"/>
      <c r="E418" s="331"/>
      <c r="F418" s="331"/>
      <c r="G418" s="331"/>
      <c r="H418" s="331"/>
      <c r="I418" s="331"/>
      <c r="J418" s="331"/>
      <c r="K418" s="331"/>
      <c r="L418" s="331"/>
      <c r="M418" s="331"/>
      <c r="N418" s="199"/>
    </row>
    <row r="419" spans="1:14" ht="15" customHeight="1">
      <c r="A419" s="1"/>
      <c r="B419" s="331"/>
      <c r="C419" s="331"/>
      <c r="D419" s="331"/>
      <c r="E419" s="331"/>
      <c r="F419" s="331"/>
      <c r="G419" s="331"/>
      <c r="H419" s="331"/>
      <c r="I419" s="331"/>
      <c r="J419" s="331"/>
      <c r="K419" s="331"/>
      <c r="L419" s="331"/>
      <c r="M419" s="331"/>
      <c r="N419" s="201"/>
    </row>
    <row r="420" spans="1:14" ht="15" customHeight="1">
      <c r="A420" s="1"/>
      <c r="B420" s="331"/>
      <c r="C420" s="331"/>
      <c r="D420" s="331"/>
      <c r="E420" s="331"/>
      <c r="F420" s="331"/>
      <c r="G420" s="331"/>
      <c r="H420" s="331"/>
      <c r="I420" s="331"/>
      <c r="J420" s="331"/>
      <c r="K420" s="331"/>
      <c r="L420" s="331"/>
      <c r="M420" s="331"/>
      <c r="N420" s="199"/>
    </row>
    <row r="421" spans="1:14" ht="15" customHeight="1">
      <c r="A421" s="1"/>
      <c r="B421" s="331"/>
      <c r="C421" s="331"/>
      <c r="D421" s="331"/>
      <c r="E421" s="331"/>
      <c r="F421" s="331"/>
      <c r="G421" s="331"/>
      <c r="H421" s="331"/>
      <c r="I421" s="331"/>
      <c r="J421" s="331"/>
      <c r="K421" s="331"/>
      <c r="L421" s="331"/>
      <c r="M421" s="331"/>
      <c r="N421" s="199"/>
    </row>
    <row r="422" spans="1:14" ht="15" customHeight="1">
      <c r="A422" s="1"/>
      <c r="B422" s="331"/>
      <c r="C422" s="331"/>
      <c r="D422" s="331"/>
      <c r="E422" s="331"/>
      <c r="F422" s="331"/>
      <c r="G422" s="331"/>
      <c r="H422" s="331"/>
      <c r="I422" s="331"/>
      <c r="J422" s="331"/>
      <c r="K422" s="331"/>
      <c r="L422" s="331"/>
      <c r="M422" s="331"/>
      <c r="N422" s="199"/>
    </row>
    <row r="423" spans="1:14" ht="15" customHeight="1">
      <c r="A423" s="1"/>
      <c r="B423" s="331"/>
      <c r="C423" s="331"/>
      <c r="D423" s="331"/>
      <c r="E423" s="331"/>
      <c r="F423" s="331"/>
      <c r="G423" s="331"/>
      <c r="H423" s="331"/>
      <c r="I423" s="331"/>
      <c r="J423" s="331"/>
      <c r="K423" s="331"/>
      <c r="L423" s="331"/>
      <c r="M423" s="331"/>
      <c r="N423" s="199"/>
    </row>
    <row r="424" spans="1:14" ht="15" customHeight="1">
      <c r="A424" s="1"/>
      <c r="B424" s="331"/>
      <c r="C424" s="331"/>
      <c r="D424" s="331"/>
      <c r="E424" s="331"/>
      <c r="F424" s="331"/>
      <c r="G424" s="331"/>
      <c r="H424" s="331"/>
      <c r="I424" s="331"/>
      <c r="J424" s="331"/>
      <c r="K424" s="331"/>
      <c r="L424" s="331"/>
      <c r="M424" s="331"/>
      <c r="N424" s="201"/>
    </row>
    <row r="425" spans="1:14" ht="15" customHeight="1">
      <c r="A425" s="1"/>
      <c r="B425" s="331"/>
      <c r="C425" s="331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199"/>
    </row>
    <row r="426" spans="1:14" ht="15" customHeight="1">
      <c r="A426" s="1"/>
      <c r="B426" s="331"/>
      <c r="C426" s="331"/>
      <c r="D426" s="331"/>
      <c r="E426" s="331"/>
      <c r="F426" s="331"/>
      <c r="G426" s="331"/>
      <c r="H426" s="331"/>
      <c r="I426" s="331"/>
      <c r="J426" s="331"/>
      <c r="K426" s="331"/>
      <c r="L426" s="331"/>
      <c r="M426" s="331"/>
      <c r="N426" s="199"/>
    </row>
    <row r="427" spans="1:14" ht="15" customHeight="1">
      <c r="A427" s="1"/>
      <c r="B427" s="331"/>
      <c r="C427" s="331"/>
      <c r="D427" s="331"/>
      <c r="E427" s="331"/>
      <c r="F427" s="331"/>
      <c r="G427" s="331"/>
      <c r="H427" s="331"/>
      <c r="I427" s="331"/>
      <c r="J427" s="331"/>
      <c r="K427" s="331"/>
      <c r="L427" s="331"/>
      <c r="M427" s="331"/>
      <c r="N427" s="199"/>
    </row>
    <row r="428" spans="1:14" ht="15" customHeight="1">
      <c r="A428" s="1"/>
      <c r="B428" s="331"/>
      <c r="C428" s="331"/>
      <c r="D428" s="331"/>
      <c r="E428" s="331"/>
      <c r="F428" s="331"/>
      <c r="G428" s="331"/>
      <c r="H428" s="331"/>
      <c r="I428" s="331"/>
      <c r="J428" s="331"/>
      <c r="K428" s="331"/>
      <c r="L428" s="331"/>
      <c r="M428" s="331"/>
      <c r="N428" s="199"/>
    </row>
    <row r="429" spans="1:14" ht="15" customHeight="1">
      <c r="A429" s="1"/>
      <c r="B429" s="331"/>
      <c r="C429" s="331"/>
      <c r="D429" s="331"/>
      <c r="E429" s="331"/>
      <c r="F429" s="331"/>
      <c r="G429" s="331"/>
      <c r="H429" s="331"/>
      <c r="I429" s="331"/>
      <c r="J429" s="331"/>
      <c r="K429" s="331"/>
      <c r="L429" s="331"/>
      <c r="M429" s="331"/>
      <c r="N429" s="199"/>
    </row>
    <row r="430" spans="1:14" ht="15" customHeight="1">
      <c r="A430" s="1"/>
      <c r="B430" s="331"/>
      <c r="C430" s="331"/>
      <c r="D430" s="331"/>
      <c r="E430" s="331"/>
      <c r="F430" s="331"/>
      <c r="G430" s="331"/>
      <c r="H430" s="331"/>
      <c r="I430" s="331"/>
      <c r="J430" s="331"/>
      <c r="K430" s="331"/>
      <c r="L430" s="331"/>
      <c r="M430" s="331"/>
      <c r="N430" s="199"/>
    </row>
    <row r="431" spans="1:14" ht="15" customHeight="1">
      <c r="A431" s="1"/>
      <c r="B431" s="331"/>
      <c r="C431" s="331"/>
      <c r="D431" s="331"/>
      <c r="E431" s="331"/>
      <c r="F431" s="331"/>
      <c r="G431" s="331"/>
      <c r="H431" s="331"/>
      <c r="I431" s="331"/>
      <c r="J431" s="331"/>
      <c r="K431" s="331"/>
      <c r="L431" s="331"/>
      <c r="M431" s="331"/>
      <c r="N431" s="199"/>
    </row>
    <row r="432" spans="1:14" ht="15" customHeight="1">
      <c r="A432" s="1"/>
      <c r="B432" s="331"/>
      <c r="C432" s="331"/>
      <c r="D432" s="331"/>
      <c r="E432" s="331"/>
      <c r="F432" s="331"/>
      <c r="G432" s="331"/>
      <c r="H432" s="331"/>
      <c r="I432" s="331"/>
      <c r="J432" s="331"/>
      <c r="K432" s="331"/>
      <c r="L432" s="331"/>
      <c r="M432" s="331"/>
      <c r="N432" s="199"/>
    </row>
    <row r="433" spans="1:14" ht="15" customHeight="1">
      <c r="A433" s="1"/>
      <c r="B433" s="331"/>
      <c r="C433" s="331"/>
      <c r="D433" s="331"/>
      <c r="E433" s="331"/>
      <c r="F433" s="331"/>
      <c r="G433" s="331"/>
      <c r="H433" s="331"/>
      <c r="I433" s="331"/>
      <c r="J433" s="331"/>
      <c r="K433" s="331"/>
      <c r="L433" s="331"/>
      <c r="M433" s="331"/>
      <c r="N433" s="199"/>
    </row>
    <row r="434" spans="1:14" ht="15" customHeight="1">
      <c r="A434" s="1"/>
      <c r="B434" s="331"/>
      <c r="C434" s="331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201"/>
    </row>
    <row r="435" spans="1:14" ht="15" customHeight="1">
      <c r="A435" s="1"/>
      <c r="B435" s="331"/>
      <c r="C435" s="331"/>
      <c r="D435" s="331"/>
      <c r="E435" s="331"/>
      <c r="F435" s="331"/>
      <c r="G435" s="331"/>
      <c r="H435" s="331"/>
      <c r="I435" s="331"/>
      <c r="J435" s="331"/>
      <c r="K435" s="331"/>
      <c r="L435" s="331"/>
      <c r="M435" s="331"/>
      <c r="N435" s="199"/>
    </row>
    <row r="436" spans="1:14" ht="15" customHeight="1">
      <c r="A436" s="1"/>
      <c r="B436" s="331"/>
      <c r="C436" s="331"/>
      <c r="D436" s="331"/>
      <c r="E436" s="331"/>
      <c r="F436" s="331"/>
      <c r="G436" s="331"/>
      <c r="H436" s="331"/>
      <c r="I436" s="331"/>
      <c r="J436" s="331"/>
      <c r="K436" s="331"/>
      <c r="L436" s="331"/>
      <c r="M436" s="331"/>
      <c r="N436" s="201"/>
    </row>
    <row r="437" spans="1:14" ht="15" customHeight="1">
      <c r="A437" s="1"/>
      <c r="B437" s="331"/>
      <c r="C437" s="331"/>
      <c r="D437" s="331"/>
      <c r="E437" s="331"/>
      <c r="F437" s="331"/>
      <c r="G437" s="331"/>
      <c r="H437" s="331"/>
      <c r="I437" s="331"/>
      <c r="J437" s="331"/>
      <c r="K437" s="331"/>
      <c r="L437" s="331"/>
      <c r="M437" s="331"/>
      <c r="N437" s="199"/>
    </row>
    <row r="438" spans="1:14" ht="15" customHeight="1">
      <c r="A438" s="1"/>
      <c r="B438" s="331"/>
      <c r="C438" s="331"/>
      <c r="D438" s="331"/>
      <c r="E438" s="331"/>
      <c r="F438" s="331"/>
      <c r="G438" s="331"/>
      <c r="H438" s="331"/>
      <c r="I438" s="331"/>
      <c r="J438" s="331"/>
      <c r="K438" s="331"/>
      <c r="L438" s="331"/>
      <c r="M438" s="331"/>
      <c r="N438" s="199"/>
    </row>
    <row r="439" spans="1:14" ht="15" customHeight="1">
      <c r="A439" s="1"/>
      <c r="B439" s="331"/>
      <c r="C439" s="331"/>
      <c r="D439" s="331"/>
      <c r="E439" s="331"/>
      <c r="F439" s="331"/>
      <c r="G439" s="331"/>
      <c r="H439" s="331"/>
      <c r="I439" s="331"/>
      <c r="J439" s="331"/>
      <c r="K439" s="331"/>
      <c r="L439" s="331"/>
      <c r="M439" s="331"/>
      <c r="N439" s="199"/>
    </row>
    <row r="440" spans="1:14" ht="15" customHeight="1">
      <c r="A440" s="1"/>
      <c r="B440" s="331"/>
      <c r="C440" s="331"/>
      <c r="D440" s="331"/>
      <c r="E440" s="331"/>
      <c r="F440" s="331"/>
      <c r="G440" s="331"/>
      <c r="H440" s="331"/>
      <c r="I440" s="331"/>
      <c r="J440" s="331"/>
      <c r="K440" s="331"/>
      <c r="L440" s="331"/>
      <c r="M440" s="331"/>
      <c r="N440" s="201"/>
    </row>
    <row r="441" spans="1:14" ht="15" customHeight="1">
      <c r="A441" s="1"/>
      <c r="B441" s="331"/>
      <c r="C441" s="331"/>
      <c r="D441" s="331"/>
      <c r="E441" s="331"/>
      <c r="F441" s="331"/>
      <c r="G441" s="331"/>
      <c r="H441" s="331"/>
      <c r="I441" s="331"/>
      <c r="J441" s="331"/>
      <c r="K441" s="331"/>
      <c r="L441" s="331"/>
      <c r="M441" s="331"/>
      <c r="N441" s="199"/>
    </row>
    <row r="442" spans="1:14" ht="15" customHeight="1">
      <c r="A442" s="1"/>
      <c r="B442" s="331"/>
      <c r="C442" s="331"/>
      <c r="D442" s="331"/>
      <c r="E442" s="331"/>
      <c r="F442" s="331"/>
      <c r="G442" s="331"/>
      <c r="H442" s="331"/>
      <c r="I442" s="331"/>
      <c r="J442" s="331"/>
      <c r="K442" s="331"/>
      <c r="L442" s="331"/>
      <c r="M442" s="331"/>
      <c r="N442" s="199"/>
    </row>
    <row r="443" spans="1:14" ht="15" customHeight="1">
      <c r="A443" s="1"/>
      <c r="B443" s="331"/>
      <c r="C443" s="331"/>
      <c r="D443" s="331"/>
      <c r="E443" s="331"/>
      <c r="F443" s="331"/>
      <c r="G443" s="331"/>
      <c r="H443" s="331"/>
      <c r="I443" s="331"/>
      <c r="J443" s="331"/>
      <c r="K443" s="331"/>
      <c r="L443" s="331"/>
      <c r="M443" s="331"/>
      <c r="N443" s="199"/>
    </row>
    <row r="444" spans="1:14" ht="15" customHeight="1">
      <c r="A444" s="1"/>
      <c r="B444" s="331"/>
      <c r="C444" s="331"/>
      <c r="D444" s="331"/>
      <c r="E444" s="331"/>
      <c r="F444" s="331"/>
      <c r="G444" s="331"/>
      <c r="H444" s="331"/>
      <c r="I444" s="331"/>
      <c r="J444" s="331"/>
      <c r="K444" s="331"/>
      <c r="L444" s="331"/>
      <c r="M444" s="331"/>
      <c r="N444" s="201"/>
    </row>
    <row r="445" spans="1:14" ht="15" customHeight="1">
      <c r="A445" s="1"/>
      <c r="B445" s="331"/>
      <c r="C445" s="331"/>
      <c r="D445" s="331"/>
      <c r="E445" s="331"/>
      <c r="F445" s="331"/>
      <c r="G445" s="331"/>
      <c r="H445" s="331"/>
      <c r="I445" s="331"/>
      <c r="J445" s="331"/>
      <c r="K445" s="331"/>
      <c r="L445" s="331"/>
      <c r="M445" s="331"/>
      <c r="N445" s="199"/>
    </row>
    <row r="446" spans="1:14" ht="15" customHeight="1">
      <c r="A446" s="1"/>
      <c r="B446" s="331"/>
      <c r="C446" s="331"/>
      <c r="D446" s="331"/>
      <c r="E446" s="331"/>
      <c r="F446" s="331"/>
      <c r="G446" s="331"/>
      <c r="H446" s="331"/>
      <c r="I446" s="331"/>
      <c r="J446" s="331"/>
      <c r="K446" s="331"/>
      <c r="L446" s="331"/>
      <c r="M446" s="331"/>
      <c r="N446" s="199"/>
    </row>
    <row r="447" spans="1:14" ht="15" customHeight="1">
      <c r="A447" s="1"/>
      <c r="B447" s="331"/>
      <c r="C447" s="331"/>
      <c r="D447" s="331"/>
      <c r="E447" s="331"/>
      <c r="F447" s="331"/>
      <c r="G447" s="331"/>
      <c r="H447" s="331"/>
      <c r="I447" s="331"/>
      <c r="J447" s="331"/>
      <c r="K447" s="331"/>
      <c r="L447" s="331"/>
      <c r="M447" s="331"/>
      <c r="N447" s="199"/>
    </row>
    <row r="448" spans="1:14" ht="15" customHeight="1">
      <c r="A448" s="1"/>
      <c r="B448" s="331"/>
      <c r="C448" s="331"/>
      <c r="D448" s="331"/>
      <c r="E448" s="331"/>
      <c r="F448" s="331"/>
      <c r="G448" s="331"/>
      <c r="H448" s="331"/>
      <c r="I448" s="331"/>
      <c r="J448" s="331"/>
      <c r="K448" s="331"/>
      <c r="L448" s="331"/>
      <c r="M448" s="331"/>
      <c r="N448" s="199"/>
    </row>
    <row r="449" spans="1:14" ht="15" customHeight="1">
      <c r="A449" s="1"/>
      <c r="B449" s="331"/>
      <c r="C449" s="331"/>
      <c r="D449" s="331"/>
      <c r="E449" s="331"/>
      <c r="F449" s="331"/>
      <c r="G449" s="331"/>
      <c r="H449" s="331"/>
      <c r="I449" s="331"/>
      <c r="J449" s="331"/>
      <c r="K449" s="331"/>
      <c r="L449" s="331"/>
      <c r="M449" s="331"/>
      <c r="N449" s="199"/>
    </row>
    <row r="450" spans="1:14" ht="15" customHeight="1">
      <c r="A450" s="1"/>
      <c r="B450" s="331"/>
      <c r="C450" s="331"/>
      <c r="D450" s="331"/>
      <c r="E450" s="331"/>
      <c r="F450" s="331"/>
      <c r="G450" s="331"/>
      <c r="H450" s="331"/>
      <c r="I450" s="331"/>
      <c r="J450" s="331"/>
      <c r="K450" s="331"/>
      <c r="L450" s="331"/>
      <c r="M450" s="331"/>
      <c r="N450" s="199"/>
    </row>
    <row r="451" spans="1:14" ht="15" customHeight="1">
      <c r="A451" s="1"/>
      <c r="B451" s="331"/>
      <c r="C451" s="331"/>
      <c r="D451" s="331"/>
      <c r="E451" s="331"/>
      <c r="F451" s="331"/>
      <c r="G451" s="331"/>
      <c r="H451" s="331"/>
      <c r="I451" s="331"/>
      <c r="J451" s="331"/>
      <c r="K451" s="331"/>
      <c r="L451" s="331"/>
      <c r="M451" s="331"/>
      <c r="N451" s="199"/>
    </row>
    <row r="452" spans="1:14" ht="15" customHeight="1">
      <c r="A452" s="1"/>
      <c r="B452" s="331"/>
      <c r="C452" s="331"/>
      <c r="D452" s="331"/>
      <c r="E452" s="331"/>
      <c r="F452" s="331"/>
      <c r="G452" s="331"/>
      <c r="H452" s="331"/>
      <c r="I452" s="331"/>
      <c r="J452" s="331"/>
      <c r="K452" s="331"/>
      <c r="L452" s="331"/>
      <c r="M452" s="331"/>
      <c r="N452" s="199"/>
    </row>
    <row r="453" spans="1:14" ht="15" customHeight="1">
      <c r="A453" s="1"/>
      <c r="B453" s="331"/>
      <c r="C453" s="331"/>
      <c r="D453" s="331"/>
      <c r="E453" s="331"/>
      <c r="F453" s="331"/>
      <c r="G453" s="331"/>
      <c r="H453" s="331"/>
      <c r="I453" s="331"/>
      <c r="J453" s="331"/>
      <c r="K453" s="331"/>
      <c r="L453" s="331"/>
      <c r="M453" s="331"/>
      <c r="N453" s="199"/>
    </row>
    <row r="454" spans="1:14" ht="15" customHeight="1">
      <c r="A454" s="1"/>
      <c r="B454" s="331"/>
      <c r="C454" s="331"/>
      <c r="D454" s="331"/>
      <c r="E454" s="331"/>
      <c r="F454" s="331"/>
      <c r="G454" s="331"/>
      <c r="H454" s="331"/>
      <c r="I454" s="331"/>
      <c r="J454" s="331"/>
      <c r="K454" s="331"/>
      <c r="L454" s="331"/>
      <c r="M454" s="331"/>
      <c r="N454" s="199"/>
    </row>
    <row r="455" spans="1:14" ht="15" customHeight="1">
      <c r="A455" s="1"/>
      <c r="B455" s="331"/>
      <c r="C455" s="331"/>
      <c r="D455" s="331"/>
      <c r="E455" s="331"/>
      <c r="F455" s="331"/>
      <c r="G455" s="331"/>
      <c r="H455" s="331"/>
      <c r="I455" s="331"/>
      <c r="J455" s="331"/>
      <c r="K455" s="331"/>
      <c r="L455" s="331"/>
      <c r="M455" s="331"/>
      <c r="N455" s="199"/>
    </row>
    <row r="456" spans="1:14" ht="15" customHeight="1">
      <c r="A456" s="1"/>
      <c r="B456" s="331"/>
      <c r="C456" s="331"/>
      <c r="D456" s="331"/>
      <c r="E456" s="331"/>
      <c r="F456" s="331"/>
      <c r="G456" s="331"/>
      <c r="H456" s="331"/>
      <c r="I456" s="331"/>
      <c r="J456" s="331"/>
      <c r="K456" s="331"/>
      <c r="L456" s="331"/>
      <c r="M456" s="331"/>
      <c r="N456" s="199"/>
    </row>
    <row r="457" spans="1:14" ht="15" customHeight="1">
      <c r="A457" s="1"/>
      <c r="B457" s="331"/>
      <c r="C457" s="331"/>
      <c r="D457" s="331"/>
      <c r="E457" s="331"/>
      <c r="F457" s="331"/>
      <c r="G457" s="331"/>
      <c r="H457" s="331"/>
      <c r="I457" s="331"/>
      <c r="J457" s="331"/>
      <c r="K457" s="331"/>
      <c r="L457" s="331"/>
      <c r="M457" s="331"/>
      <c r="N457" s="199"/>
    </row>
    <row r="458" spans="1:14" ht="15" customHeight="1">
      <c r="A458" s="1"/>
      <c r="B458" s="331"/>
      <c r="C458" s="331"/>
      <c r="D458" s="331"/>
      <c r="E458" s="331"/>
      <c r="F458" s="331"/>
      <c r="G458" s="331"/>
      <c r="H458" s="331"/>
      <c r="I458" s="331"/>
      <c r="J458" s="331"/>
      <c r="K458" s="331"/>
      <c r="L458" s="331"/>
      <c r="M458" s="331"/>
      <c r="N458" s="199"/>
    </row>
    <row r="459" spans="1:14" ht="15" customHeight="1">
      <c r="A459" s="1"/>
      <c r="B459" s="331"/>
      <c r="C459" s="331"/>
      <c r="D459" s="331"/>
      <c r="E459" s="331"/>
      <c r="F459" s="331"/>
      <c r="G459" s="331"/>
      <c r="H459" s="331"/>
      <c r="I459" s="331"/>
      <c r="J459" s="331"/>
      <c r="K459" s="331"/>
      <c r="L459" s="331"/>
      <c r="M459" s="331"/>
      <c r="N459" s="199"/>
    </row>
    <row r="460" spans="1:14" ht="15" customHeight="1">
      <c r="A460" s="1"/>
      <c r="B460" s="331"/>
      <c r="C460" s="331"/>
      <c r="D460" s="331"/>
      <c r="E460" s="331"/>
      <c r="F460" s="331"/>
      <c r="G460" s="331"/>
      <c r="H460" s="331"/>
      <c r="I460" s="331"/>
      <c r="J460" s="331"/>
      <c r="K460" s="331"/>
      <c r="L460" s="331"/>
      <c r="M460" s="331"/>
      <c r="N460" s="199"/>
    </row>
    <row r="461" spans="1:14" ht="15" customHeight="1">
      <c r="A461" s="1"/>
      <c r="B461" s="331"/>
      <c r="C461" s="331"/>
      <c r="D461" s="331"/>
      <c r="E461" s="331"/>
      <c r="F461" s="331"/>
      <c r="G461" s="331"/>
      <c r="H461" s="331"/>
      <c r="I461" s="331"/>
      <c r="J461" s="331"/>
      <c r="K461" s="331"/>
      <c r="L461" s="331"/>
      <c r="M461" s="331"/>
      <c r="N461" s="199"/>
    </row>
    <row r="462" spans="1:14" ht="15" customHeight="1">
      <c r="A462" s="1"/>
      <c r="B462" s="331"/>
      <c r="C462" s="331"/>
      <c r="D462" s="331"/>
      <c r="E462" s="331"/>
      <c r="F462" s="331"/>
      <c r="G462" s="331"/>
      <c r="H462" s="331"/>
      <c r="I462" s="331"/>
      <c r="J462" s="331"/>
      <c r="K462" s="331"/>
      <c r="L462" s="331"/>
      <c r="M462" s="331"/>
      <c r="N462" s="199"/>
    </row>
    <row r="463" spans="1:14" ht="15" customHeight="1">
      <c r="A463" s="1"/>
      <c r="B463" s="331"/>
      <c r="C463" s="331"/>
      <c r="D463" s="331"/>
      <c r="E463" s="331"/>
      <c r="F463" s="331"/>
      <c r="G463" s="331"/>
      <c r="H463" s="331"/>
      <c r="I463" s="331"/>
      <c r="J463" s="331"/>
      <c r="K463" s="331"/>
      <c r="L463" s="331"/>
      <c r="M463" s="331"/>
      <c r="N463" s="199"/>
    </row>
    <row r="464" spans="1:14" ht="15" customHeight="1">
      <c r="A464" s="1"/>
      <c r="B464" s="331"/>
      <c r="C464" s="331"/>
      <c r="D464" s="331"/>
      <c r="E464" s="331"/>
      <c r="F464" s="331"/>
      <c r="G464" s="331"/>
      <c r="H464" s="331"/>
      <c r="I464" s="331"/>
      <c r="J464" s="331"/>
      <c r="K464" s="331"/>
      <c r="L464" s="331"/>
      <c r="M464" s="331"/>
      <c r="N464" s="199"/>
    </row>
    <row r="465" spans="1:14" ht="15" customHeight="1">
      <c r="A465" s="1"/>
      <c r="B465" s="331"/>
      <c r="C465" s="331"/>
      <c r="D465" s="331"/>
      <c r="E465" s="331"/>
      <c r="F465" s="331"/>
      <c r="G465" s="331"/>
      <c r="H465" s="331"/>
      <c r="I465" s="331"/>
      <c r="J465" s="331"/>
      <c r="K465" s="331"/>
      <c r="L465" s="331"/>
      <c r="M465" s="331"/>
      <c r="N465" s="199"/>
    </row>
    <row r="466" spans="1:14" ht="15" customHeight="1">
      <c r="A466" s="1"/>
      <c r="B466" s="331"/>
      <c r="C466" s="331"/>
      <c r="D466" s="331"/>
      <c r="E466" s="331"/>
      <c r="F466" s="331"/>
      <c r="G466" s="331"/>
      <c r="H466" s="331"/>
      <c r="I466" s="331"/>
      <c r="J466" s="331"/>
      <c r="K466" s="331"/>
      <c r="L466" s="331"/>
      <c r="M466" s="331"/>
      <c r="N466" s="199"/>
    </row>
    <row r="467" spans="1:14" ht="15" customHeight="1">
      <c r="A467" s="1"/>
      <c r="B467" s="331"/>
      <c r="C467" s="331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201"/>
    </row>
    <row r="468" spans="1:14" ht="15" customHeight="1">
      <c r="A468" s="1"/>
      <c r="B468" s="331"/>
      <c r="C468" s="331"/>
      <c r="D468" s="331"/>
      <c r="E468" s="331"/>
      <c r="F468" s="331"/>
      <c r="G468" s="331"/>
      <c r="H468" s="331"/>
      <c r="I468" s="331"/>
      <c r="J468" s="331"/>
      <c r="K468" s="331"/>
      <c r="L468" s="331"/>
      <c r="M468" s="331"/>
      <c r="N468" s="199"/>
    </row>
    <row r="469" spans="1:14" ht="15" customHeight="1">
      <c r="A469" s="1"/>
      <c r="B469" s="331"/>
      <c r="C469" s="331"/>
      <c r="D469" s="331"/>
      <c r="E469" s="331"/>
      <c r="F469" s="331"/>
      <c r="G469" s="331"/>
      <c r="H469" s="331"/>
      <c r="I469" s="331"/>
      <c r="J469" s="331"/>
      <c r="K469" s="331"/>
      <c r="L469" s="331"/>
      <c r="M469" s="331"/>
      <c r="N469" s="199"/>
    </row>
    <row r="470" spans="1:14" ht="15" customHeight="1">
      <c r="A470" s="1"/>
      <c r="B470" s="331"/>
      <c r="C470" s="331"/>
      <c r="D470" s="331"/>
      <c r="E470" s="331"/>
      <c r="F470" s="331"/>
      <c r="G470" s="331"/>
      <c r="H470" s="331"/>
      <c r="I470" s="331"/>
      <c r="J470" s="331"/>
      <c r="K470" s="331"/>
      <c r="L470" s="331"/>
      <c r="M470" s="331"/>
      <c r="N470" s="199"/>
    </row>
    <row r="471" spans="1:14" ht="15" customHeight="1">
      <c r="A471" s="1"/>
      <c r="B471" s="331"/>
      <c r="C471" s="331"/>
      <c r="D471" s="331"/>
      <c r="E471" s="331"/>
      <c r="F471" s="331"/>
      <c r="G471" s="331"/>
      <c r="H471" s="331"/>
      <c r="I471" s="331"/>
      <c r="J471" s="331"/>
      <c r="K471" s="331"/>
      <c r="L471" s="331"/>
      <c r="M471" s="331"/>
      <c r="N471" s="199"/>
    </row>
    <row r="472" spans="1:14" ht="15" customHeight="1">
      <c r="A472" s="1"/>
      <c r="B472" s="331"/>
      <c r="C472" s="331"/>
      <c r="D472" s="331"/>
      <c r="E472" s="331"/>
      <c r="F472" s="331"/>
      <c r="G472" s="331"/>
      <c r="H472" s="331"/>
      <c r="I472" s="331"/>
      <c r="J472" s="331"/>
      <c r="K472" s="331"/>
      <c r="L472" s="331"/>
      <c r="M472" s="331"/>
      <c r="N472" s="199"/>
    </row>
    <row r="473" spans="1:14" ht="15" customHeight="1">
      <c r="A473" s="1"/>
      <c r="B473" s="331"/>
      <c r="C473" s="331"/>
      <c r="D473" s="331"/>
      <c r="E473" s="331"/>
      <c r="F473" s="331"/>
      <c r="G473" s="331"/>
      <c r="H473" s="331"/>
      <c r="I473" s="331"/>
      <c r="J473" s="331"/>
      <c r="K473" s="331"/>
      <c r="L473" s="331"/>
      <c r="M473" s="331"/>
      <c r="N473" s="199"/>
    </row>
    <row r="474" spans="1:14" ht="15" customHeight="1">
      <c r="A474" s="1"/>
      <c r="B474" s="331"/>
      <c r="C474" s="331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199"/>
    </row>
    <row r="475" spans="1:14" ht="15" customHeight="1">
      <c r="A475" s="1"/>
      <c r="B475" s="331"/>
      <c r="C475" s="331"/>
      <c r="D475" s="331"/>
      <c r="E475" s="331"/>
      <c r="F475" s="331"/>
      <c r="G475" s="331"/>
      <c r="H475" s="331"/>
      <c r="I475" s="331"/>
      <c r="J475" s="331"/>
      <c r="K475" s="331"/>
      <c r="L475" s="331"/>
      <c r="M475" s="331"/>
      <c r="N475" s="199"/>
    </row>
    <row r="476" spans="1:14" ht="15" customHeight="1">
      <c r="A476" s="1"/>
      <c r="B476" s="331"/>
      <c r="C476" s="331"/>
      <c r="D476" s="331"/>
      <c r="E476" s="331"/>
      <c r="F476" s="331"/>
      <c r="G476" s="331"/>
      <c r="H476" s="331"/>
      <c r="I476" s="331"/>
      <c r="J476" s="331"/>
      <c r="K476" s="331"/>
      <c r="L476" s="331"/>
      <c r="M476" s="331"/>
      <c r="N476" s="199"/>
    </row>
    <row r="477" spans="1:14" ht="15" customHeight="1">
      <c r="A477" s="1"/>
      <c r="B477" s="331"/>
      <c r="C477" s="331"/>
      <c r="D477" s="331"/>
      <c r="E477" s="331"/>
      <c r="F477" s="331"/>
      <c r="G477" s="331"/>
      <c r="H477" s="331"/>
      <c r="I477" s="331"/>
      <c r="J477" s="331"/>
      <c r="K477" s="331"/>
      <c r="L477" s="331"/>
      <c r="M477" s="331"/>
      <c r="N477" s="199"/>
    </row>
    <row r="478" spans="1:14" ht="15" customHeight="1">
      <c r="A478" s="1"/>
      <c r="B478" s="331"/>
      <c r="C478" s="331"/>
      <c r="D478" s="331"/>
      <c r="E478" s="331"/>
      <c r="F478" s="331"/>
      <c r="G478" s="331"/>
      <c r="H478" s="331"/>
      <c r="I478" s="331"/>
      <c r="J478" s="331"/>
      <c r="K478" s="331"/>
      <c r="L478" s="331"/>
      <c r="M478" s="331"/>
      <c r="N478" s="199"/>
    </row>
    <row r="479" spans="1:14" ht="15" customHeight="1">
      <c r="A479" s="1"/>
      <c r="B479" s="331"/>
      <c r="C479" s="331"/>
      <c r="D479" s="331"/>
      <c r="E479" s="331"/>
      <c r="F479" s="331"/>
      <c r="G479" s="331"/>
      <c r="H479" s="331"/>
      <c r="I479" s="331"/>
      <c r="J479" s="331"/>
      <c r="K479" s="331"/>
      <c r="L479" s="331"/>
      <c r="M479" s="331"/>
      <c r="N479" s="199"/>
    </row>
    <row r="480" spans="1:14" ht="15" customHeight="1">
      <c r="A480" s="1"/>
      <c r="B480" s="331"/>
      <c r="C480" s="331"/>
      <c r="D480" s="331"/>
      <c r="E480" s="331"/>
      <c r="F480" s="331"/>
      <c r="G480" s="331"/>
      <c r="H480" s="331"/>
      <c r="I480" s="331"/>
      <c r="J480" s="331"/>
      <c r="K480" s="331"/>
      <c r="L480" s="331"/>
      <c r="M480" s="331"/>
      <c r="N480" s="199"/>
    </row>
    <row r="481" spans="1:14" ht="15" customHeight="1">
      <c r="A481" s="1"/>
      <c r="B481" s="331"/>
      <c r="C481" s="331"/>
      <c r="D481" s="331"/>
      <c r="E481" s="331"/>
      <c r="F481" s="331"/>
      <c r="G481" s="331"/>
      <c r="H481" s="331"/>
      <c r="I481" s="331"/>
      <c r="J481" s="331"/>
      <c r="K481" s="331"/>
      <c r="L481" s="331"/>
      <c r="M481" s="331"/>
      <c r="N481" s="199"/>
    </row>
    <row r="482" spans="1:14" ht="15" customHeight="1">
      <c r="A482" s="1"/>
      <c r="B482" s="331"/>
      <c r="C482" s="331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199"/>
    </row>
    <row r="483" spans="1:14" ht="15" customHeight="1">
      <c r="A483" s="1"/>
      <c r="B483" s="331"/>
      <c r="C483" s="331"/>
      <c r="D483" s="331"/>
      <c r="E483" s="331"/>
      <c r="F483" s="331"/>
      <c r="G483" s="331"/>
      <c r="H483" s="331"/>
      <c r="I483" s="331"/>
      <c r="J483" s="331"/>
      <c r="K483" s="331"/>
      <c r="L483" s="331"/>
      <c r="M483" s="331"/>
      <c r="N483" s="199"/>
    </row>
    <row r="484" spans="1:14" ht="15" customHeight="1">
      <c r="A484" s="1"/>
      <c r="B484" s="331"/>
      <c r="C484" s="331"/>
      <c r="D484" s="331"/>
      <c r="E484" s="331"/>
      <c r="F484" s="331"/>
      <c r="G484" s="331"/>
      <c r="H484" s="331"/>
      <c r="I484" s="331"/>
      <c r="J484" s="331"/>
      <c r="K484" s="331"/>
      <c r="L484" s="331"/>
      <c r="M484" s="331"/>
      <c r="N484" s="199"/>
    </row>
    <row r="485" spans="1:14" ht="15" customHeight="1">
      <c r="A485" s="1"/>
      <c r="B485" s="331"/>
      <c r="C485" s="331"/>
      <c r="D485" s="331"/>
      <c r="E485" s="331"/>
      <c r="F485" s="331"/>
      <c r="G485" s="331"/>
      <c r="H485" s="331"/>
      <c r="I485" s="331"/>
      <c r="J485" s="331"/>
      <c r="K485" s="331"/>
      <c r="L485" s="331"/>
      <c r="M485" s="331"/>
      <c r="N485" s="199"/>
    </row>
    <row r="486" spans="1:14" ht="15" customHeight="1">
      <c r="A486" s="1"/>
      <c r="B486" s="331"/>
      <c r="C486" s="331"/>
      <c r="D486" s="331"/>
      <c r="E486" s="331"/>
      <c r="F486" s="331"/>
      <c r="G486" s="331"/>
      <c r="H486" s="331"/>
      <c r="I486" s="331"/>
      <c r="J486" s="331"/>
      <c r="K486" s="331"/>
      <c r="L486" s="331"/>
      <c r="M486" s="331"/>
      <c r="N486" s="199"/>
    </row>
    <row r="487" spans="1:14" ht="15" customHeight="1">
      <c r="A487" s="1"/>
      <c r="B487" s="331"/>
      <c r="C487" s="331"/>
      <c r="D487" s="331"/>
      <c r="E487" s="331"/>
      <c r="F487" s="331"/>
      <c r="G487" s="331"/>
      <c r="H487" s="331"/>
      <c r="I487" s="331"/>
      <c r="J487" s="331"/>
      <c r="K487" s="331"/>
      <c r="L487" s="331"/>
      <c r="M487" s="331"/>
      <c r="N487" s="199"/>
    </row>
    <row r="488" spans="1:14" ht="15" customHeight="1">
      <c r="A488" s="1"/>
      <c r="B488" s="331"/>
      <c r="C488" s="331"/>
      <c r="D488" s="331"/>
      <c r="E488" s="331"/>
      <c r="F488" s="331"/>
      <c r="G488" s="331"/>
      <c r="H488" s="331"/>
      <c r="I488" s="331"/>
      <c r="J488" s="331"/>
      <c r="K488" s="331"/>
      <c r="L488" s="331"/>
      <c r="M488" s="331"/>
      <c r="N488" s="199"/>
    </row>
    <row r="489" spans="1:14" ht="15" customHeight="1">
      <c r="A489" s="1"/>
      <c r="B489" s="331"/>
      <c r="C489" s="331"/>
      <c r="D489" s="331"/>
      <c r="E489" s="331"/>
      <c r="F489" s="331"/>
      <c r="G489" s="331"/>
      <c r="H489" s="331"/>
      <c r="I489" s="331"/>
      <c r="J489" s="331"/>
      <c r="K489" s="331"/>
      <c r="L489" s="331"/>
      <c r="M489" s="331"/>
      <c r="N489" s="199"/>
    </row>
    <row r="490" spans="1:14" ht="15" customHeight="1">
      <c r="A490" s="1"/>
      <c r="B490" s="331"/>
      <c r="C490" s="331"/>
      <c r="D490" s="331"/>
      <c r="E490" s="331"/>
      <c r="F490" s="331"/>
      <c r="G490" s="331"/>
      <c r="H490" s="331"/>
      <c r="I490" s="331"/>
      <c r="J490" s="331"/>
      <c r="K490" s="331"/>
      <c r="L490" s="331"/>
      <c r="M490" s="331"/>
      <c r="N490" s="202"/>
    </row>
    <row r="491" spans="1:14" ht="15" customHeight="1">
      <c r="A491" s="7"/>
      <c r="B491" s="331"/>
      <c r="C491" s="331"/>
      <c r="D491" s="331"/>
      <c r="E491" s="331"/>
      <c r="F491" s="331"/>
      <c r="G491" s="331"/>
      <c r="H491" s="331"/>
      <c r="I491" s="331"/>
      <c r="J491" s="331"/>
      <c r="K491" s="331"/>
      <c r="L491" s="331"/>
      <c r="M491" s="331"/>
    </row>
    <row r="492" spans="1:14" ht="15" customHeight="1">
      <c r="A492" s="1"/>
      <c r="B492" s="331"/>
      <c r="C492" s="331"/>
      <c r="D492" s="331"/>
      <c r="E492" s="331"/>
      <c r="F492" s="331"/>
      <c r="G492" s="331"/>
      <c r="H492" s="331"/>
      <c r="I492" s="331"/>
      <c r="J492" s="331"/>
      <c r="K492" s="331"/>
      <c r="L492" s="331"/>
      <c r="M492" s="331"/>
      <c r="N492" s="199"/>
    </row>
    <row r="493" spans="1:14" ht="15" customHeight="1">
      <c r="A493" s="1"/>
      <c r="B493" s="331"/>
      <c r="C493" s="331"/>
      <c r="D493" s="331"/>
      <c r="E493" s="331"/>
      <c r="F493" s="331"/>
      <c r="G493" s="331"/>
      <c r="H493" s="331"/>
      <c r="I493" s="331"/>
      <c r="J493" s="331"/>
      <c r="K493" s="331"/>
      <c r="L493" s="331"/>
      <c r="M493" s="331"/>
    </row>
    <row r="494" spans="1:14" ht="15" customHeight="1">
      <c r="A494" s="1"/>
      <c r="B494" s="331"/>
      <c r="C494" s="331"/>
      <c r="D494" s="331"/>
      <c r="E494" s="331"/>
      <c r="F494" s="331"/>
      <c r="G494" s="331"/>
      <c r="H494" s="331"/>
      <c r="I494" s="331"/>
      <c r="J494" s="331"/>
      <c r="K494" s="331"/>
      <c r="L494" s="331"/>
      <c r="M494" s="331"/>
      <c r="N494" s="201"/>
    </row>
    <row r="495" spans="1:14" ht="15" customHeight="1">
      <c r="A495" s="1"/>
      <c r="B495" s="331"/>
      <c r="C495" s="331"/>
      <c r="D495" s="331"/>
      <c r="E495" s="331"/>
      <c r="F495" s="331"/>
      <c r="G495" s="331"/>
      <c r="H495" s="331"/>
      <c r="I495" s="331"/>
      <c r="J495" s="331"/>
      <c r="K495" s="331"/>
      <c r="L495" s="331"/>
      <c r="M495" s="331"/>
      <c r="N495" s="199"/>
    </row>
    <row r="496" spans="1:14" ht="15" customHeight="1">
      <c r="A496" s="1"/>
      <c r="B496" s="331"/>
      <c r="C496" s="331"/>
      <c r="D496" s="331"/>
      <c r="E496" s="331"/>
      <c r="F496" s="331"/>
      <c r="G496" s="331"/>
      <c r="H496" s="331"/>
      <c r="I496" s="331"/>
      <c r="J496" s="331"/>
      <c r="K496" s="331"/>
      <c r="L496" s="331"/>
      <c r="M496" s="331"/>
      <c r="N496" s="199"/>
    </row>
    <row r="497" spans="1:14" ht="15" customHeight="1">
      <c r="A497" s="1"/>
      <c r="B497" s="331"/>
      <c r="C497" s="331"/>
      <c r="D497" s="331"/>
      <c r="E497" s="331"/>
      <c r="F497" s="331"/>
      <c r="G497" s="331"/>
      <c r="H497" s="331"/>
      <c r="I497" s="331"/>
      <c r="J497" s="331"/>
      <c r="K497" s="331"/>
      <c r="L497" s="331"/>
      <c r="M497" s="331"/>
      <c r="N497" s="199"/>
    </row>
    <row r="498" spans="1:14" ht="15" customHeight="1">
      <c r="A498" s="1"/>
      <c r="B498" s="331"/>
      <c r="C498" s="331"/>
      <c r="D498" s="331"/>
      <c r="E498" s="331"/>
      <c r="F498" s="331"/>
      <c r="G498" s="331"/>
      <c r="H498" s="331"/>
      <c r="I498" s="331"/>
      <c r="J498" s="331"/>
      <c r="K498" s="331"/>
      <c r="L498" s="331"/>
      <c r="M498" s="331"/>
      <c r="N498" s="201"/>
    </row>
    <row r="499" spans="1:14" ht="15" customHeight="1">
      <c r="A499" s="1"/>
      <c r="B499" s="331"/>
      <c r="C499" s="331"/>
      <c r="D499" s="331"/>
      <c r="E499" s="331"/>
      <c r="F499" s="331"/>
      <c r="G499" s="331"/>
      <c r="H499" s="331"/>
      <c r="I499" s="331"/>
      <c r="J499" s="331"/>
      <c r="K499" s="331"/>
      <c r="L499" s="331"/>
      <c r="M499" s="331"/>
      <c r="N499" s="199"/>
    </row>
    <row r="500" spans="1:14" ht="15" customHeight="1">
      <c r="A500" s="1"/>
      <c r="B500" s="331"/>
      <c r="C500" s="331"/>
      <c r="D500" s="331"/>
      <c r="E500" s="331"/>
      <c r="F500" s="331"/>
      <c r="G500" s="331"/>
      <c r="H500" s="331"/>
      <c r="I500" s="331"/>
      <c r="J500" s="331"/>
      <c r="K500" s="331"/>
      <c r="L500" s="331"/>
      <c r="M500" s="331"/>
      <c r="N500" s="199"/>
    </row>
    <row r="501" spans="1:14" ht="15" customHeight="1">
      <c r="A501" s="1"/>
      <c r="B501" s="331"/>
      <c r="C501" s="331"/>
      <c r="D501" s="331"/>
      <c r="E501" s="331"/>
      <c r="F501" s="331"/>
      <c r="G501" s="331"/>
      <c r="H501" s="331"/>
      <c r="I501" s="331"/>
      <c r="J501" s="331"/>
      <c r="K501" s="331"/>
      <c r="L501" s="331"/>
      <c r="M501" s="331"/>
      <c r="N501" s="199"/>
    </row>
    <row r="502" spans="1:14" ht="15" customHeight="1">
      <c r="A502" s="1"/>
      <c r="B502" s="331"/>
      <c r="C502" s="331"/>
      <c r="D502" s="331"/>
      <c r="E502" s="331"/>
      <c r="F502" s="331"/>
      <c r="G502" s="331"/>
      <c r="H502" s="331"/>
      <c r="I502" s="331"/>
      <c r="J502" s="331"/>
      <c r="K502" s="331"/>
      <c r="L502" s="331"/>
      <c r="M502" s="331"/>
      <c r="N502" s="199"/>
    </row>
    <row r="503" spans="1:14" ht="15" customHeight="1">
      <c r="A503" s="1"/>
      <c r="B503" s="331"/>
      <c r="C503" s="331"/>
      <c r="D503" s="331"/>
      <c r="E503" s="331"/>
      <c r="F503" s="331"/>
      <c r="G503" s="331"/>
      <c r="H503" s="331"/>
      <c r="I503" s="331"/>
      <c r="J503" s="331"/>
      <c r="K503" s="331"/>
      <c r="L503" s="331"/>
      <c r="M503" s="331"/>
      <c r="N503" s="201"/>
    </row>
    <row r="504" spans="1:14" ht="15" customHeight="1">
      <c r="A504" s="1"/>
      <c r="B504" s="331"/>
      <c r="C504" s="331"/>
      <c r="D504" s="331"/>
      <c r="E504" s="331"/>
      <c r="F504" s="331"/>
      <c r="G504" s="331"/>
      <c r="H504" s="331"/>
      <c r="I504" s="331"/>
      <c r="J504" s="331"/>
      <c r="K504" s="331"/>
      <c r="L504" s="331"/>
      <c r="M504" s="331"/>
      <c r="N504" s="199"/>
    </row>
    <row r="505" spans="1:14" ht="15" customHeight="1">
      <c r="A505" s="1"/>
      <c r="B505" s="331"/>
      <c r="C505" s="331"/>
      <c r="D505" s="331"/>
      <c r="E505" s="331"/>
      <c r="F505" s="331"/>
      <c r="G505" s="331"/>
      <c r="H505" s="331"/>
      <c r="I505" s="331"/>
      <c r="J505" s="331"/>
      <c r="K505" s="331"/>
      <c r="L505" s="331"/>
      <c r="M505" s="331"/>
      <c r="N505" s="199"/>
    </row>
    <row r="506" spans="1:14" ht="15" customHeight="1">
      <c r="A506" s="1"/>
      <c r="B506" s="331"/>
      <c r="C506" s="331"/>
      <c r="D506" s="331"/>
      <c r="E506" s="331"/>
      <c r="F506" s="331"/>
      <c r="G506" s="331"/>
      <c r="H506" s="331"/>
      <c r="I506" s="331"/>
      <c r="J506" s="331"/>
      <c r="K506" s="331"/>
      <c r="L506" s="331"/>
      <c r="M506" s="331"/>
      <c r="N506" s="199"/>
    </row>
    <row r="507" spans="1:14" ht="15" customHeight="1">
      <c r="A507" s="1"/>
      <c r="B507" s="331"/>
      <c r="C507" s="331"/>
      <c r="D507" s="331"/>
      <c r="E507" s="331"/>
      <c r="F507" s="331"/>
      <c r="G507" s="331"/>
      <c r="H507" s="331"/>
      <c r="I507" s="331"/>
      <c r="J507" s="331"/>
      <c r="K507" s="331"/>
      <c r="L507" s="331"/>
      <c r="M507" s="331"/>
      <c r="N507" s="199"/>
    </row>
    <row r="508" spans="1:14" ht="15" customHeight="1">
      <c r="A508" s="1"/>
      <c r="B508" s="331"/>
      <c r="C508" s="331"/>
      <c r="D508" s="331"/>
      <c r="E508" s="331"/>
      <c r="F508" s="331"/>
      <c r="G508" s="331"/>
      <c r="H508" s="331"/>
      <c r="I508" s="331"/>
      <c r="J508" s="331"/>
      <c r="K508" s="331"/>
      <c r="L508" s="331"/>
      <c r="M508" s="331"/>
      <c r="N508" s="199"/>
    </row>
    <row r="509" spans="1:14" ht="15" customHeight="1">
      <c r="A509" s="1"/>
      <c r="B509" s="331"/>
      <c r="C509" s="331"/>
      <c r="D509" s="331"/>
      <c r="E509" s="331"/>
      <c r="F509" s="331"/>
      <c r="G509" s="331"/>
      <c r="H509" s="331"/>
      <c r="I509" s="331"/>
      <c r="J509" s="331"/>
      <c r="K509" s="331"/>
      <c r="L509" s="331"/>
      <c r="M509" s="331"/>
      <c r="N509" s="199"/>
    </row>
    <row r="510" spans="1:14" ht="15" customHeight="1">
      <c r="A510" s="1"/>
      <c r="B510" s="331"/>
      <c r="C510" s="331"/>
      <c r="D510" s="331"/>
      <c r="E510" s="331"/>
      <c r="F510" s="331"/>
      <c r="G510" s="331"/>
      <c r="H510" s="331"/>
      <c r="I510" s="331"/>
      <c r="J510" s="331"/>
      <c r="K510" s="331"/>
      <c r="L510" s="331"/>
      <c r="M510" s="331"/>
      <c r="N510" s="199"/>
    </row>
    <row r="511" spans="1:14" ht="15" customHeight="1">
      <c r="A511" s="1"/>
      <c r="B511" s="331"/>
      <c r="C511" s="331"/>
      <c r="D511" s="331"/>
      <c r="E511" s="331"/>
      <c r="F511" s="331"/>
      <c r="G511" s="331"/>
      <c r="H511" s="331"/>
      <c r="I511" s="331"/>
      <c r="J511" s="331"/>
      <c r="K511" s="331"/>
      <c r="L511" s="331"/>
      <c r="M511" s="331"/>
      <c r="N511" s="199"/>
    </row>
    <row r="512" spans="1:14" ht="15" customHeight="1">
      <c r="A512" s="1"/>
      <c r="B512" s="331"/>
      <c r="C512" s="331"/>
      <c r="D512" s="331"/>
      <c r="E512" s="331"/>
      <c r="F512" s="331"/>
      <c r="G512" s="331"/>
      <c r="H512" s="331"/>
      <c r="I512" s="331"/>
      <c r="J512" s="331"/>
      <c r="K512" s="331"/>
      <c r="L512" s="331"/>
      <c r="M512" s="331"/>
      <c r="N512" s="199"/>
    </row>
    <row r="513" spans="1:14" ht="15" customHeight="1">
      <c r="A513" s="1"/>
      <c r="B513" s="331"/>
      <c r="C513" s="331"/>
      <c r="D513" s="331"/>
      <c r="E513" s="331"/>
      <c r="F513" s="331"/>
      <c r="G513" s="331"/>
      <c r="H513" s="331"/>
      <c r="I513" s="331"/>
      <c r="J513" s="331"/>
      <c r="K513" s="331"/>
      <c r="L513" s="331"/>
      <c r="M513" s="331"/>
      <c r="N513" s="199"/>
    </row>
    <row r="514" spans="1:14" ht="15" customHeight="1">
      <c r="A514" s="1"/>
      <c r="B514" s="331"/>
      <c r="C514" s="331"/>
      <c r="D514" s="331"/>
      <c r="E514" s="331"/>
      <c r="F514" s="331"/>
      <c r="G514" s="331"/>
      <c r="H514" s="331"/>
      <c r="I514" s="331"/>
      <c r="J514" s="331"/>
      <c r="K514" s="331"/>
      <c r="L514" s="331"/>
      <c r="M514" s="331"/>
      <c r="N514" s="199"/>
    </row>
    <row r="515" spans="1:14" ht="15" customHeight="1">
      <c r="A515" s="1"/>
      <c r="B515" s="331"/>
      <c r="C515" s="331"/>
      <c r="D515" s="331"/>
      <c r="E515" s="331"/>
      <c r="F515" s="331"/>
      <c r="G515" s="331"/>
      <c r="H515" s="331"/>
      <c r="I515" s="331"/>
      <c r="J515" s="331"/>
      <c r="K515" s="331"/>
      <c r="L515" s="331"/>
      <c r="M515" s="331"/>
      <c r="N515" s="199"/>
    </row>
    <row r="516" spans="1:14" ht="15" customHeight="1">
      <c r="A516" s="1"/>
      <c r="B516" s="331"/>
      <c r="C516" s="331"/>
      <c r="D516" s="331"/>
      <c r="E516" s="331"/>
      <c r="F516" s="331"/>
      <c r="G516" s="331"/>
      <c r="H516" s="331"/>
      <c r="I516" s="331"/>
      <c r="J516" s="331"/>
      <c r="K516" s="331"/>
      <c r="L516" s="331"/>
      <c r="M516" s="331"/>
      <c r="N516" s="201"/>
    </row>
    <row r="517" spans="1:14" ht="15" customHeight="1">
      <c r="A517" s="1"/>
      <c r="B517" s="331"/>
      <c r="C517" s="331"/>
      <c r="D517" s="331"/>
      <c r="E517" s="331"/>
      <c r="F517" s="331"/>
      <c r="G517" s="331"/>
      <c r="H517" s="331"/>
      <c r="I517" s="331"/>
      <c r="J517" s="331"/>
      <c r="K517" s="331"/>
      <c r="L517" s="331"/>
      <c r="M517" s="331"/>
      <c r="N517" s="199"/>
    </row>
    <row r="518" spans="1:14" ht="15" customHeight="1">
      <c r="A518" s="1"/>
      <c r="B518" s="331"/>
      <c r="C518" s="331"/>
      <c r="D518" s="331"/>
      <c r="E518" s="331"/>
      <c r="F518" s="331"/>
      <c r="G518" s="331"/>
      <c r="H518" s="331"/>
      <c r="I518" s="331"/>
      <c r="J518" s="331"/>
      <c r="K518" s="331"/>
      <c r="L518" s="331"/>
      <c r="M518" s="331"/>
      <c r="N518" s="199"/>
    </row>
    <row r="519" spans="1:14" ht="15" customHeight="1">
      <c r="A519" s="1"/>
      <c r="B519" s="331"/>
      <c r="C519" s="331"/>
      <c r="D519" s="331"/>
      <c r="E519" s="331"/>
      <c r="F519" s="331"/>
      <c r="G519" s="331"/>
      <c r="H519" s="331"/>
      <c r="I519" s="331"/>
      <c r="J519" s="331"/>
      <c r="K519" s="331"/>
      <c r="L519" s="331"/>
      <c r="M519" s="331"/>
      <c r="N519" s="199"/>
    </row>
    <row r="520" spans="1:14" ht="15" customHeight="1">
      <c r="A520" s="1"/>
      <c r="B520" s="331"/>
      <c r="C520" s="331"/>
      <c r="D520" s="331"/>
      <c r="E520" s="331"/>
      <c r="F520" s="331"/>
      <c r="G520" s="331"/>
      <c r="H520" s="331"/>
      <c r="I520" s="331"/>
      <c r="J520" s="331"/>
      <c r="K520" s="331"/>
      <c r="L520" s="331"/>
      <c r="M520" s="331"/>
      <c r="N520" s="199"/>
    </row>
    <row r="521" spans="1:14" ht="15" customHeight="1">
      <c r="A521" s="1"/>
      <c r="B521" s="331"/>
      <c r="C521" s="331"/>
      <c r="D521" s="331"/>
      <c r="E521" s="331"/>
      <c r="F521" s="331"/>
      <c r="G521" s="331"/>
      <c r="H521" s="331"/>
      <c r="I521" s="331"/>
      <c r="J521" s="331"/>
      <c r="K521" s="331"/>
      <c r="L521" s="331"/>
      <c r="M521" s="331"/>
      <c r="N521" s="199"/>
    </row>
    <row r="522" spans="1:14" ht="15" customHeight="1">
      <c r="A522" s="1"/>
      <c r="B522" s="331"/>
      <c r="C522" s="331"/>
      <c r="D522" s="331"/>
      <c r="E522" s="331"/>
      <c r="F522" s="331"/>
      <c r="G522" s="331"/>
      <c r="H522" s="331"/>
      <c r="I522" s="331"/>
      <c r="J522" s="331"/>
      <c r="K522" s="331"/>
      <c r="L522" s="331"/>
      <c r="M522" s="331"/>
      <c r="N522" s="199"/>
    </row>
    <row r="523" spans="1:14" ht="15" customHeight="1">
      <c r="A523" s="1"/>
      <c r="B523" s="331"/>
      <c r="C523" s="331"/>
      <c r="D523" s="331"/>
      <c r="E523" s="331"/>
      <c r="F523" s="331"/>
      <c r="G523" s="331"/>
      <c r="H523" s="331"/>
      <c r="I523" s="331"/>
      <c r="J523" s="331"/>
      <c r="K523" s="331"/>
      <c r="L523" s="331"/>
      <c r="M523" s="331"/>
      <c r="N523" s="199"/>
    </row>
    <row r="524" spans="1:14" ht="15" customHeight="1">
      <c r="A524" s="1"/>
      <c r="B524" s="331"/>
      <c r="C524" s="331"/>
      <c r="D524" s="331"/>
      <c r="E524" s="331"/>
      <c r="F524" s="331"/>
      <c r="G524" s="331"/>
      <c r="H524" s="331"/>
      <c r="I524" s="331"/>
      <c r="J524" s="331"/>
      <c r="K524" s="331"/>
      <c r="L524" s="331"/>
      <c r="M524" s="331"/>
      <c r="N524" s="199"/>
    </row>
    <row r="525" spans="1:14" ht="15" customHeight="1">
      <c r="A525" s="1"/>
      <c r="B525" s="331"/>
      <c r="C525" s="331"/>
      <c r="D525" s="331"/>
      <c r="E525" s="331"/>
      <c r="F525" s="331"/>
      <c r="G525" s="331"/>
      <c r="H525" s="331"/>
      <c r="I525" s="331"/>
      <c r="J525" s="331"/>
      <c r="K525" s="331"/>
      <c r="L525" s="331"/>
      <c r="M525" s="331"/>
      <c r="N525" s="199"/>
    </row>
    <row r="526" spans="1:14" ht="15" customHeight="1">
      <c r="A526" s="1"/>
      <c r="B526" s="331"/>
      <c r="C526" s="331"/>
      <c r="D526" s="331"/>
      <c r="E526" s="331"/>
      <c r="F526" s="331"/>
      <c r="G526" s="331"/>
      <c r="H526" s="331"/>
      <c r="I526" s="331"/>
      <c r="J526" s="331"/>
      <c r="K526" s="331"/>
      <c r="L526" s="331"/>
      <c r="M526" s="331"/>
      <c r="N526" s="199"/>
    </row>
    <row r="527" spans="1:14" ht="15" customHeight="1">
      <c r="A527" s="1"/>
      <c r="B527" s="331"/>
      <c r="C527" s="331"/>
      <c r="D527" s="331"/>
      <c r="E527" s="331"/>
      <c r="F527" s="331"/>
      <c r="G527" s="331"/>
      <c r="H527" s="331"/>
      <c r="I527" s="331"/>
      <c r="J527" s="331"/>
      <c r="K527" s="331"/>
      <c r="L527" s="331"/>
      <c r="M527" s="331"/>
      <c r="N527" s="199"/>
    </row>
    <row r="528" spans="1:14" ht="15" customHeight="1">
      <c r="A528" s="1"/>
      <c r="B528" s="331"/>
      <c r="C528" s="331"/>
      <c r="D528" s="331"/>
      <c r="E528" s="331"/>
      <c r="F528" s="331"/>
      <c r="G528" s="331"/>
      <c r="H528" s="331"/>
      <c r="I528" s="331"/>
      <c r="J528" s="331"/>
      <c r="K528" s="331"/>
      <c r="L528" s="331"/>
      <c r="M528" s="331"/>
      <c r="N528" s="201"/>
    </row>
    <row r="529" spans="1:14" ht="15" customHeight="1">
      <c r="A529" s="1"/>
      <c r="B529" s="331"/>
      <c r="C529" s="331"/>
      <c r="D529" s="331"/>
      <c r="E529" s="331"/>
      <c r="F529" s="331"/>
      <c r="G529" s="331"/>
      <c r="H529" s="331"/>
      <c r="I529" s="331"/>
      <c r="J529" s="331"/>
      <c r="K529" s="331"/>
      <c r="L529" s="331"/>
      <c r="M529" s="331"/>
      <c r="N529" s="199"/>
    </row>
    <row r="530" spans="1:14" ht="15" customHeight="1">
      <c r="A530" s="1"/>
      <c r="B530" s="331"/>
      <c r="C530" s="331"/>
      <c r="D530" s="331"/>
      <c r="E530" s="331"/>
      <c r="F530" s="331"/>
      <c r="G530" s="331"/>
      <c r="H530" s="331"/>
      <c r="I530" s="331"/>
      <c r="J530" s="331"/>
      <c r="K530" s="331"/>
      <c r="L530" s="331"/>
      <c r="M530" s="331"/>
      <c r="N530" s="199"/>
    </row>
    <row r="531" spans="1:14" ht="15" customHeight="1">
      <c r="A531" s="1"/>
      <c r="B531" s="331"/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99"/>
    </row>
    <row r="532" spans="1:14" ht="15" customHeight="1">
      <c r="A532" s="1"/>
      <c r="B532" s="331"/>
      <c r="C532" s="331"/>
      <c r="D532" s="331"/>
      <c r="E532" s="331"/>
      <c r="F532" s="331"/>
      <c r="G532" s="331"/>
      <c r="H532" s="331"/>
      <c r="I532" s="331"/>
      <c r="J532" s="331"/>
      <c r="K532" s="331"/>
      <c r="L532" s="331"/>
      <c r="M532" s="331"/>
      <c r="N532" s="199"/>
    </row>
    <row r="533" spans="1:14" ht="15" customHeight="1">
      <c r="A533" s="7"/>
      <c r="B533" s="331"/>
      <c r="C533" s="331"/>
      <c r="D533" s="331"/>
      <c r="E533" s="331"/>
      <c r="F533" s="331"/>
      <c r="G533" s="331"/>
      <c r="H533" s="331"/>
      <c r="I533" s="331"/>
      <c r="J533" s="331"/>
      <c r="K533" s="331"/>
      <c r="L533" s="331"/>
      <c r="M533" s="331"/>
      <c r="N533" s="199"/>
    </row>
    <row r="534" spans="1:14" ht="15" customHeight="1">
      <c r="A534" s="1"/>
      <c r="B534" s="331"/>
      <c r="C534" s="331"/>
      <c r="D534" s="331"/>
      <c r="E534" s="331"/>
      <c r="F534" s="331"/>
      <c r="G534" s="331"/>
      <c r="H534" s="331"/>
      <c r="I534" s="331"/>
      <c r="J534" s="331"/>
      <c r="K534" s="331"/>
      <c r="L534" s="331"/>
      <c r="M534" s="331"/>
      <c r="N534" s="201"/>
    </row>
    <row r="535" spans="1:14" ht="15" customHeight="1">
      <c r="A535" s="1"/>
      <c r="B535" s="331"/>
      <c r="C535" s="331"/>
      <c r="D535" s="331"/>
      <c r="E535" s="331"/>
      <c r="F535" s="331"/>
      <c r="G535" s="331"/>
      <c r="H535" s="331"/>
      <c r="I535" s="331"/>
      <c r="J535" s="331"/>
      <c r="K535" s="331"/>
      <c r="L535" s="331"/>
      <c r="M535" s="331"/>
      <c r="N535" s="199"/>
    </row>
    <row r="536" spans="1:14" ht="15" customHeight="1">
      <c r="A536" s="1"/>
      <c r="B536" s="331"/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99"/>
    </row>
    <row r="537" spans="1:14" ht="15" customHeight="1">
      <c r="A537" s="1"/>
      <c r="B537" s="331"/>
      <c r="C537" s="331"/>
      <c r="D537" s="331"/>
      <c r="E537" s="331"/>
      <c r="F537" s="331"/>
      <c r="G537" s="331"/>
      <c r="H537" s="331"/>
      <c r="I537" s="331"/>
      <c r="J537" s="331"/>
      <c r="K537" s="331"/>
      <c r="L537" s="331"/>
      <c r="M537" s="331"/>
      <c r="N537" s="199"/>
    </row>
    <row r="538" spans="1:14" ht="15" customHeight="1">
      <c r="A538" s="1"/>
      <c r="B538" s="331"/>
      <c r="C538" s="331"/>
      <c r="D538" s="331"/>
      <c r="E538" s="331"/>
      <c r="F538" s="331"/>
      <c r="G538" s="331"/>
      <c r="H538" s="331"/>
      <c r="I538" s="331"/>
      <c r="J538" s="331"/>
      <c r="K538" s="331"/>
      <c r="L538" s="331"/>
      <c r="M538" s="331"/>
      <c r="N538" s="199"/>
    </row>
    <row r="539" spans="1:14" ht="15" customHeight="1">
      <c r="A539" s="1"/>
      <c r="B539" s="331"/>
      <c r="C539" s="331"/>
      <c r="D539" s="331"/>
      <c r="E539" s="331"/>
      <c r="F539" s="331"/>
      <c r="G539" s="331"/>
      <c r="H539" s="331"/>
      <c r="I539" s="331"/>
      <c r="J539" s="331"/>
      <c r="K539" s="331"/>
      <c r="L539" s="331"/>
      <c r="M539" s="331"/>
      <c r="N539" s="201"/>
    </row>
    <row r="540" spans="1:14" ht="15" customHeight="1">
      <c r="A540" s="1"/>
      <c r="B540" s="331"/>
      <c r="C540" s="331"/>
      <c r="D540" s="331"/>
      <c r="E540" s="331"/>
      <c r="F540" s="331"/>
      <c r="G540" s="331"/>
      <c r="H540" s="331"/>
      <c r="I540" s="331"/>
      <c r="J540" s="331"/>
      <c r="K540" s="331"/>
      <c r="L540" s="331"/>
      <c r="M540" s="331"/>
      <c r="N540" s="199"/>
    </row>
    <row r="541" spans="1:14" ht="15" customHeight="1">
      <c r="A541" s="1"/>
      <c r="B541" s="331"/>
      <c r="C541" s="331"/>
      <c r="D541" s="331"/>
      <c r="E541" s="331"/>
      <c r="F541" s="331"/>
      <c r="G541" s="331"/>
      <c r="H541" s="331"/>
      <c r="I541" s="331"/>
      <c r="J541" s="331"/>
      <c r="K541" s="331"/>
      <c r="L541" s="331"/>
      <c r="M541" s="331"/>
      <c r="N541" s="199"/>
    </row>
    <row r="542" spans="1:14" ht="15" customHeight="1">
      <c r="A542" s="1"/>
      <c r="B542" s="331"/>
      <c r="C542" s="331"/>
      <c r="D542" s="331"/>
      <c r="E542" s="331"/>
      <c r="F542" s="331"/>
      <c r="G542" s="331"/>
      <c r="H542" s="331"/>
      <c r="I542" s="331"/>
      <c r="J542" s="331"/>
      <c r="K542" s="331"/>
      <c r="L542" s="331"/>
      <c r="M542" s="331"/>
      <c r="N542" s="199"/>
    </row>
    <row r="543" spans="1:14" ht="15" customHeight="1">
      <c r="A543" s="1"/>
      <c r="B543" s="331"/>
      <c r="C543" s="331"/>
      <c r="D543" s="331"/>
      <c r="E543" s="331"/>
      <c r="F543" s="331"/>
      <c r="G543" s="331"/>
      <c r="H543" s="331"/>
      <c r="I543" s="331"/>
      <c r="J543" s="331"/>
      <c r="K543" s="331"/>
      <c r="L543" s="331"/>
      <c r="M543" s="331"/>
      <c r="N543" s="199"/>
    </row>
    <row r="544" spans="1:14" ht="15" customHeight="1">
      <c r="A544" s="1"/>
      <c r="B544" s="331"/>
      <c r="C544" s="331"/>
      <c r="D544" s="331"/>
      <c r="E544" s="331"/>
      <c r="F544" s="331"/>
      <c r="G544" s="331"/>
      <c r="H544" s="331"/>
      <c r="I544" s="331"/>
      <c r="J544" s="331"/>
      <c r="K544" s="331"/>
      <c r="L544" s="331"/>
      <c r="M544" s="331"/>
      <c r="N544" s="199"/>
    </row>
    <row r="545" spans="1:14" ht="15" customHeight="1">
      <c r="A545" s="1"/>
      <c r="B545" s="331"/>
      <c r="C545" s="331"/>
      <c r="D545" s="331"/>
      <c r="E545" s="331"/>
      <c r="F545" s="331"/>
      <c r="G545" s="331"/>
      <c r="H545" s="331"/>
      <c r="I545" s="331"/>
      <c r="J545" s="331"/>
      <c r="K545" s="331"/>
      <c r="L545" s="331"/>
      <c r="M545" s="331"/>
      <c r="N545" s="199"/>
    </row>
    <row r="546" spans="1:14" ht="15" customHeight="1">
      <c r="A546" s="1"/>
      <c r="B546" s="331"/>
      <c r="C546" s="331"/>
      <c r="D546" s="331"/>
      <c r="E546" s="331"/>
      <c r="F546" s="331"/>
      <c r="G546" s="331"/>
      <c r="H546" s="331"/>
      <c r="I546" s="331"/>
      <c r="J546" s="331"/>
      <c r="K546" s="331"/>
      <c r="L546" s="331"/>
      <c r="M546" s="331"/>
      <c r="N546" s="199"/>
    </row>
    <row r="547" spans="1:14" ht="15" customHeight="1">
      <c r="A547" s="1"/>
      <c r="B547" s="331"/>
      <c r="C547" s="331"/>
      <c r="D547" s="331"/>
      <c r="E547" s="331"/>
      <c r="F547" s="331"/>
      <c r="G547" s="331"/>
      <c r="H547" s="331"/>
      <c r="I547" s="331"/>
      <c r="J547" s="331"/>
      <c r="K547" s="331"/>
      <c r="L547" s="331"/>
      <c r="M547" s="331"/>
      <c r="N547" s="201"/>
    </row>
    <row r="548" spans="1:14" ht="15" customHeight="1">
      <c r="A548" s="1"/>
      <c r="B548" s="331"/>
      <c r="C548" s="331"/>
      <c r="D548" s="331"/>
      <c r="E548" s="331"/>
      <c r="F548" s="331"/>
      <c r="G548" s="331"/>
      <c r="H548" s="331"/>
      <c r="I548" s="331"/>
      <c r="J548" s="331"/>
      <c r="K548" s="331"/>
      <c r="L548" s="331"/>
      <c r="M548" s="331"/>
      <c r="N548" s="199"/>
    </row>
    <row r="549" spans="1:14" ht="15" customHeight="1">
      <c r="A549" s="1"/>
      <c r="B549" s="331"/>
      <c r="C549" s="331"/>
      <c r="D549" s="331"/>
      <c r="E549" s="331"/>
      <c r="F549" s="331"/>
      <c r="G549" s="331"/>
      <c r="H549" s="331"/>
      <c r="I549" s="331"/>
      <c r="J549" s="331"/>
      <c r="K549" s="331"/>
      <c r="L549" s="331"/>
      <c r="M549" s="331"/>
      <c r="N549" s="199"/>
    </row>
    <row r="550" spans="1:14" ht="15" customHeight="1">
      <c r="A550" s="1"/>
      <c r="B550" s="331"/>
      <c r="C550" s="331"/>
      <c r="D550" s="331"/>
      <c r="E550" s="331"/>
      <c r="F550" s="331"/>
      <c r="G550" s="331"/>
      <c r="H550" s="331"/>
      <c r="I550" s="331"/>
      <c r="J550" s="331"/>
      <c r="K550" s="331"/>
      <c r="L550" s="331"/>
      <c r="M550" s="331"/>
      <c r="N550" s="201"/>
    </row>
    <row r="551" spans="1:14" ht="15" customHeight="1">
      <c r="A551" s="1"/>
      <c r="B551" s="331"/>
      <c r="C551" s="331"/>
      <c r="D551" s="331"/>
      <c r="E551" s="331"/>
      <c r="F551" s="331"/>
      <c r="G551" s="331"/>
      <c r="H551" s="331"/>
      <c r="I551" s="331"/>
      <c r="J551" s="331"/>
      <c r="K551" s="331"/>
      <c r="L551" s="331"/>
      <c r="M551" s="331"/>
      <c r="N551" s="199"/>
    </row>
    <row r="552" spans="1:14" ht="15" customHeight="1">
      <c r="A552" s="1"/>
      <c r="B552" s="331"/>
      <c r="C552" s="331"/>
      <c r="D552" s="331"/>
      <c r="E552" s="331"/>
      <c r="F552" s="331"/>
      <c r="G552" s="331"/>
      <c r="H552" s="331"/>
      <c r="I552" s="331"/>
      <c r="J552" s="331"/>
      <c r="K552" s="331"/>
      <c r="L552" s="331"/>
      <c r="M552" s="331"/>
      <c r="N552" s="199"/>
    </row>
    <row r="553" spans="1:14" ht="15" customHeight="1">
      <c r="A553" s="1"/>
      <c r="B553" s="331"/>
      <c r="C553" s="331"/>
      <c r="D553" s="331"/>
      <c r="E553" s="331"/>
      <c r="F553" s="331"/>
      <c r="G553" s="331"/>
      <c r="H553" s="331"/>
      <c r="I553" s="331"/>
      <c r="J553" s="331"/>
      <c r="K553" s="331"/>
      <c r="L553" s="331"/>
      <c r="M553" s="331"/>
      <c r="N553" s="199"/>
    </row>
    <row r="554" spans="1:14" ht="15" customHeight="1">
      <c r="A554" s="1"/>
      <c r="B554" s="331"/>
      <c r="C554" s="331"/>
      <c r="D554" s="331"/>
      <c r="E554" s="331"/>
      <c r="F554" s="331"/>
      <c r="G554" s="331"/>
      <c r="H554" s="331"/>
      <c r="I554" s="331"/>
      <c r="J554" s="331"/>
      <c r="K554" s="331"/>
      <c r="L554" s="331"/>
      <c r="M554" s="331"/>
      <c r="N554" s="199"/>
    </row>
    <row r="555" spans="1:14" ht="15" customHeight="1">
      <c r="A555" s="1"/>
      <c r="B555" s="331"/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199"/>
    </row>
    <row r="556" spans="1:14" ht="15" customHeight="1">
      <c r="A556" s="1"/>
      <c r="B556" s="331"/>
      <c r="C556" s="331"/>
      <c r="D556" s="331"/>
      <c r="E556" s="331"/>
      <c r="F556" s="331"/>
      <c r="G556" s="331"/>
      <c r="H556" s="331"/>
      <c r="I556" s="331"/>
      <c r="J556" s="331"/>
      <c r="K556" s="331"/>
      <c r="L556" s="331"/>
      <c r="M556" s="331"/>
      <c r="N556" s="199"/>
    </row>
    <row r="557" spans="1:14" ht="15" customHeight="1">
      <c r="A557" s="1"/>
      <c r="B557" s="331"/>
      <c r="C557" s="331"/>
      <c r="D557" s="331"/>
      <c r="E557" s="331"/>
      <c r="F557" s="331"/>
      <c r="G557" s="331"/>
      <c r="H557" s="331"/>
      <c r="I557" s="331"/>
      <c r="J557" s="331"/>
      <c r="K557" s="331"/>
      <c r="L557" s="331"/>
      <c r="M557" s="331"/>
      <c r="N557" s="199"/>
    </row>
    <row r="558" spans="1:14" ht="15" customHeight="1">
      <c r="A558" s="1"/>
      <c r="B558" s="331"/>
      <c r="C558" s="331"/>
      <c r="D558" s="331"/>
      <c r="E558" s="331"/>
      <c r="F558" s="331"/>
      <c r="G558" s="331"/>
      <c r="H558" s="331"/>
      <c r="I558" s="331"/>
      <c r="J558" s="331"/>
      <c r="K558" s="331"/>
      <c r="L558" s="331"/>
      <c r="M558" s="331"/>
      <c r="N558" s="201"/>
    </row>
    <row r="559" spans="1:14" ht="15" customHeight="1">
      <c r="A559" s="1"/>
      <c r="B559" s="331"/>
      <c r="C559" s="331"/>
      <c r="D559" s="331"/>
      <c r="E559" s="331"/>
      <c r="F559" s="331"/>
      <c r="G559" s="331"/>
      <c r="H559" s="331"/>
      <c r="I559" s="331"/>
      <c r="J559" s="331"/>
      <c r="K559" s="331"/>
      <c r="L559" s="331"/>
      <c r="M559" s="331"/>
      <c r="N559" s="199"/>
    </row>
    <row r="560" spans="1:14" ht="15" customHeight="1">
      <c r="A560" s="1"/>
      <c r="B560" s="331"/>
      <c r="C560" s="331"/>
      <c r="D560" s="331"/>
      <c r="E560" s="331"/>
      <c r="F560" s="331"/>
      <c r="G560" s="331"/>
      <c r="H560" s="331"/>
      <c r="I560" s="331"/>
      <c r="J560" s="331"/>
      <c r="K560" s="331"/>
      <c r="L560" s="331"/>
      <c r="M560" s="331"/>
      <c r="N560" s="201"/>
    </row>
    <row r="561" spans="1:14" ht="15" customHeight="1">
      <c r="A561" s="1"/>
      <c r="B561" s="331"/>
      <c r="C561" s="331"/>
      <c r="D561" s="331"/>
      <c r="E561" s="331"/>
      <c r="F561" s="331"/>
      <c r="G561" s="331"/>
      <c r="H561" s="331"/>
      <c r="I561" s="331"/>
      <c r="J561" s="331"/>
      <c r="K561" s="331"/>
      <c r="L561" s="331"/>
      <c r="M561" s="331"/>
      <c r="N561" s="199"/>
    </row>
    <row r="562" spans="1:14" ht="15" customHeight="1">
      <c r="A562" s="1"/>
      <c r="B562" s="331"/>
      <c r="C562" s="331"/>
      <c r="D562" s="331"/>
      <c r="E562" s="331"/>
      <c r="F562" s="331"/>
      <c r="G562" s="331"/>
      <c r="H562" s="331"/>
      <c r="I562" s="331"/>
      <c r="J562" s="331"/>
      <c r="K562" s="331"/>
      <c r="L562" s="331"/>
      <c r="M562" s="331"/>
      <c r="N562" s="199"/>
    </row>
    <row r="563" spans="1:14" ht="15" customHeight="1">
      <c r="A563" s="1"/>
      <c r="B563" s="331"/>
      <c r="C563" s="331"/>
      <c r="D563" s="331"/>
      <c r="E563" s="331"/>
      <c r="F563" s="331"/>
      <c r="G563" s="331"/>
      <c r="H563" s="331"/>
      <c r="I563" s="331"/>
      <c r="J563" s="331"/>
      <c r="K563" s="331"/>
      <c r="L563" s="331"/>
      <c r="M563" s="331"/>
      <c r="N563" s="199"/>
    </row>
    <row r="564" spans="1:14" ht="15" customHeight="1">
      <c r="A564" s="1"/>
      <c r="B564" s="331"/>
      <c r="C564" s="331"/>
      <c r="D564" s="331"/>
      <c r="E564" s="331"/>
      <c r="F564" s="331"/>
      <c r="G564" s="331"/>
      <c r="H564" s="331"/>
      <c r="I564" s="331"/>
      <c r="J564" s="331"/>
      <c r="K564" s="331"/>
      <c r="L564" s="331"/>
      <c r="M564" s="331"/>
      <c r="N564" s="199"/>
    </row>
    <row r="565" spans="1:14" ht="15" customHeight="1">
      <c r="A565" s="1"/>
      <c r="B565" s="331"/>
      <c r="C565" s="331"/>
      <c r="D565" s="331"/>
      <c r="E565" s="331"/>
      <c r="F565" s="331"/>
      <c r="G565" s="331"/>
      <c r="H565" s="331"/>
      <c r="I565" s="331"/>
      <c r="J565" s="331"/>
      <c r="K565" s="331"/>
      <c r="L565" s="331"/>
      <c r="M565" s="331"/>
      <c r="N565" s="199"/>
    </row>
    <row r="566" spans="1:14" ht="15" customHeight="1">
      <c r="A566" s="1"/>
      <c r="B566" s="331"/>
      <c r="C566" s="331"/>
      <c r="D566" s="331"/>
      <c r="E566" s="331"/>
      <c r="F566" s="331"/>
      <c r="G566" s="331"/>
      <c r="H566" s="331"/>
      <c r="I566" s="331"/>
      <c r="J566" s="331"/>
      <c r="K566" s="331"/>
      <c r="L566" s="331"/>
      <c r="M566" s="331"/>
      <c r="N566" s="201"/>
    </row>
    <row r="567" spans="1:14" ht="15" customHeight="1">
      <c r="A567" s="1"/>
      <c r="B567" s="331"/>
      <c r="C567" s="331"/>
      <c r="D567" s="331"/>
      <c r="E567" s="331"/>
      <c r="F567" s="331"/>
      <c r="G567" s="331"/>
      <c r="H567" s="331"/>
      <c r="I567" s="331"/>
      <c r="J567" s="331"/>
      <c r="K567" s="331"/>
      <c r="L567" s="331"/>
      <c r="M567" s="331"/>
      <c r="N567" s="199"/>
    </row>
    <row r="568" spans="1:14" ht="15" customHeight="1">
      <c r="A568" s="1"/>
      <c r="B568" s="331"/>
      <c r="C568" s="331"/>
      <c r="D568" s="331"/>
      <c r="E568" s="331"/>
      <c r="F568" s="331"/>
      <c r="G568" s="331"/>
      <c r="H568" s="331"/>
      <c r="I568" s="331"/>
      <c r="J568" s="331"/>
      <c r="K568" s="331"/>
      <c r="L568" s="331"/>
      <c r="M568" s="331"/>
      <c r="N568" s="199"/>
    </row>
    <row r="569" spans="1:14" ht="15" customHeight="1">
      <c r="A569" s="1"/>
      <c r="B569" s="331"/>
      <c r="C569" s="331"/>
      <c r="D569" s="331"/>
      <c r="E569" s="331"/>
      <c r="F569" s="331"/>
      <c r="G569" s="331"/>
      <c r="H569" s="331"/>
      <c r="I569" s="331"/>
      <c r="J569" s="331"/>
      <c r="K569" s="331"/>
      <c r="L569" s="331"/>
      <c r="M569" s="331"/>
      <c r="N569" s="201"/>
    </row>
    <row r="570" spans="1:14" ht="15" customHeight="1">
      <c r="A570" s="1"/>
      <c r="B570" s="331"/>
      <c r="C570" s="331"/>
      <c r="D570" s="331"/>
      <c r="E570" s="331"/>
      <c r="F570" s="331"/>
      <c r="G570" s="331"/>
      <c r="H570" s="331"/>
      <c r="I570" s="331"/>
      <c r="J570" s="331"/>
      <c r="K570" s="331"/>
      <c r="L570" s="331"/>
      <c r="M570" s="331"/>
      <c r="N570" s="199"/>
    </row>
    <row r="571" spans="1:14" ht="15" customHeight="1">
      <c r="A571" s="1"/>
      <c r="B571" s="331"/>
      <c r="C571" s="331"/>
      <c r="D571" s="331"/>
      <c r="E571" s="331"/>
      <c r="F571" s="331"/>
      <c r="G571" s="331"/>
      <c r="H571" s="331"/>
      <c r="I571" s="331"/>
      <c r="J571" s="331"/>
      <c r="K571" s="331"/>
      <c r="L571" s="331"/>
      <c r="M571" s="331"/>
      <c r="N571" s="199"/>
    </row>
    <row r="572" spans="1:14" ht="15" customHeight="1">
      <c r="A572" s="1"/>
      <c r="B572" s="331"/>
      <c r="C572" s="331"/>
      <c r="D572" s="331"/>
      <c r="E572" s="331"/>
      <c r="F572" s="331"/>
      <c r="G572" s="331"/>
      <c r="H572" s="331"/>
      <c r="I572" s="331"/>
      <c r="J572" s="331"/>
      <c r="K572" s="331"/>
      <c r="L572" s="331"/>
      <c r="M572" s="331"/>
      <c r="N572" s="199"/>
    </row>
    <row r="573" spans="1:14" ht="15" customHeight="1">
      <c r="A573" s="1"/>
      <c r="B573" s="331"/>
      <c r="C573" s="331"/>
      <c r="D573" s="331"/>
      <c r="E573" s="331"/>
      <c r="F573" s="331"/>
      <c r="G573" s="331"/>
      <c r="H573" s="331"/>
      <c r="I573" s="331"/>
      <c r="J573" s="331"/>
      <c r="K573" s="331"/>
      <c r="L573" s="331"/>
      <c r="M573" s="331"/>
      <c r="N573" s="199"/>
    </row>
    <row r="574" spans="1:14" ht="15" customHeight="1">
      <c r="A574" s="1"/>
      <c r="B574" s="331"/>
      <c r="C574" s="331"/>
      <c r="D574" s="331"/>
      <c r="E574" s="331"/>
      <c r="F574" s="331"/>
      <c r="G574" s="331"/>
      <c r="H574" s="331"/>
      <c r="I574" s="331"/>
      <c r="J574" s="331"/>
      <c r="K574" s="331"/>
      <c r="L574" s="331"/>
      <c r="M574" s="331"/>
      <c r="N574" s="199"/>
    </row>
    <row r="575" spans="1:14" ht="15" customHeight="1">
      <c r="A575" s="1"/>
      <c r="B575" s="331"/>
      <c r="C575" s="331"/>
      <c r="D575" s="331"/>
      <c r="E575" s="331"/>
      <c r="F575" s="331"/>
      <c r="G575" s="331"/>
      <c r="H575" s="331"/>
      <c r="I575" s="331"/>
      <c r="J575" s="331"/>
      <c r="K575" s="331"/>
      <c r="L575" s="331"/>
      <c r="M575" s="331"/>
      <c r="N575" s="199"/>
    </row>
    <row r="576" spans="1:14" ht="15" customHeight="1">
      <c r="A576" s="1"/>
      <c r="B576" s="331"/>
      <c r="C576" s="331"/>
      <c r="D576" s="331"/>
      <c r="E576" s="331"/>
      <c r="F576" s="331"/>
      <c r="G576" s="331"/>
      <c r="H576" s="331"/>
      <c r="I576" s="331"/>
      <c r="J576" s="331"/>
      <c r="K576" s="331"/>
      <c r="L576" s="331"/>
      <c r="M576" s="331"/>
      <c r="N576" s="199"/>
    </row>
    <row r="577" spans="1:19" ht="15" customHeight="1">
      <c r="A577" s="1"/>
      <c r="B577" s="331"/>
      <c r="C577" s="331"/>
      <c r="D577" s="331"/>
      <c r="E577" s="331"/>
      <c r="F577" s="331"/>
      <c r="G577" s="331"/>
      <c r="H577" s="331"/>
      <c r="I577" s="331"/>
      <c r="J577" s="331"/>
      <c r="K577" s="331"/>
      <c r="L577" s="331"/>
      <c r="M577" s="331"/>
      <c r="N577" s="199"/>
    </row>
    <row r="578" spans="1:19" ht="15" customHeight="1">
      <c r="A578" s="1"/>
      <c r="B578" s="331"/>
      <c r="C578" s="331"/>
      <c r="D578" s="331"/>
      <c r="E578" s="331"/>
      <c r="F578" s="331"/>
      <c r="G578" s="331"/>
      <c r="H578" s="331"/>
      <c r="I578" s="331"/>
      <c r="J578" s="331"/>
      <c r="K578" s="331"/>
      <c r="L578" s="331"/>
      <c r="M578" s="331"/>
      <c r="N578" s="199"/>
    </row>
    <row r="579" spans="1:19" ht="15" customHeight="1">
      <c r="A579" s="1"/>
      <c r="B579" s="331"/>
      <c r="C579" s="331"/>
      <c r="D579" s="331"/>
      <c r="E579" s="331"/>
      <c r="F579" s="331"/>
      <c r="G579" s="331"/>
      <c r="H579" s="331"/>
      <c r="I579" s="331"/>
      <c r="J579" s="331"/>
      <c r="K579" s="331"/>
      <c r="L579" s="331"/>
      <c r="M579" s="331"/>
      <c r="N579" s="199"/>
    </row>
    <row r="580" spans="1:19" ht="15" customHeight="1">
      <c r="A580" s="1"/>
      <c r="B580" s="331"/>
      <c r="C580" s="331"/>
      <c r="D580" s="331"/>
      <c r="E580" s="331"/>
      <c r="F580" s="331"/>
      <c r="G580" s="331"/>
      <c r="H580" s="331"/>
      <c r="I580" s="331"/>
      <c r="J580" s="331"/>
      <c r="K580" s="331"/>
      <c r="L580" s="331"/>
      <c r="M580" s="331"/>
      <c r="N580" s="201"/>
    </row>
    <row r="581" spans="1:19" s="240" customFormat="1" ht="15" customHeight="1">
      <c r="A581" s="234"/>
      <c r="B581" s="331"/>
      <c r="C581" s="331"/>
      <c r="D581" s="331"/>
      <c r="E581" s="331"/>
      <c r="F581" s="331"/>
      <c r="G581" s="331"/>
      <c r="H581" s="331"/>
      <c r="I581" s="331"/>
      <c r="J581" s="331"/>
      <c r="K581" s="331"/>
      <c r="L581" s="331"/>
      <c r="M581" s="331"/>
      <c r="N581" s="201"/>
      <c r="O581"/>
      <c r="P581"/>
      <c r="Q581"/>
      <c r="R581"/>
      <c r="S581"/>
    </row>
    <row r="582" spans="1:19" s="240" customFormat="1" ht="15" customHeight="1">
      <c r="A582" s="234"/>
      <c r="B582" s="331"/>
      <c r="C582" s="331"/>
      <c r="D582" s="331"/>
      <c r="E582" s="331"/>
      <c r="F582" s="331"/>
      <c r="G582" s="331"/>
      <c r="H582" s="331"/>
      <c r="I582" s="331"/>
      <c r="J582" s="331"/>
      <c r="K582" s="331"/>
      <c r="L582" s="331"/>
      <c r="M582" s="331"/>
      <c r="N582" s="199"/>
      <c r="O582"/>
      <c r="P582"/>
      <c r="Q582"/>
      <c r="R582"/>
      <c r="S582"/>
    </row>
    <row r="583" spans="1:19" s="240" customFormat="1" ht="15" customHeight="1">
      <c r="A583" s="234"/>
      <c r="B583" s="331"/>
      <c r="C583" s="331"/>
      <c r="D583" s="331"/>
      <c r="E583" s="331"/>
      <c r="F583" s="331"/>
      <c r="G583" s="331"/>
      <c r="H583" s="331"/>
      <c r="I583" s="331"/>
      <c r="J583" s="331"/>
      <c r="K583" s="331"/>
      <c r="L583" s="331"/>
      <c r="M583" s="331"/>
      <c r="N583" s="201"/>
      <c r="O583"/>
      <c r="P583"/>
      <c r="Q583"/>
      <c r="R583"/>
      <c r="S583"/>
    </row>
    <row r="584" spans="1:19" ht="15" customHeight="1">
      <c r="A584" s="1"/>
      <c r="B584" s="331"/>
      <c r="C584" s="331"/>
      <c r="D584" s="331"/>
      <c r="E584" s="331"/>
      <c r="F584" s="331"/>
      <c r="G584" s="331"/>
      <c r="H584" s="331"/>
      <c r="I584" s="331"/>
      <c r="J584" s="331"/>
      <c r="K584" s="331"/>
      <c r="L584" s="331"/>
      <c r="M584" s="331"/>
      <c r="N584" s="199"/>
    </row>
    <row r="585" spans="1:19" ht="15" customHeight="1">
      <c r="A585" s="1"/>
      <c r="B585" s="331"/>
      <c r="C585" s="331"/>
      <c r="D585" s="331"/>
      <c r="E585" s="331"/>
      <c r="F585" s="331"/>
      <c r="G585" s="331"/>
      <c r="H585" s="331"/>
      <c r="I585" s="331"/>
      <c r="J585" s="331"/>
      <c r="K585" s="331"/>
      <c r="L585" s="331"/>
      <c r="M585" s="331"/>
      <c r="N585" s="199"/>
    </row>
    <row r="586" spans="1:19" ht="15" customHeight="1">
      <c r="A586" s="1"/>
      <c r="B586" s="331"/>
      <c r="C586" s="331"/>
      <c r="D586" s="331"/>
      <c r="E586" s="331"/>
      <c r="F586" s="331"/>
      <c r="G586" s="331"/>
      <c r="H586" s="331"/>
      <c r="I586" s="331"/>
      <c r="J586" s="331"/>
      <c r="K586" s="331"/>
      <c r="L586" s="331"/>
      <c r="M586" s="331"/>
      <c r="N586" s="199"/>
    </row>
    <row r="587" spans="1:19" ht="15" customHeight="1">
      <c r="A587" s="1"/>
      <c r="B587" s="331"/>
      <c r="C587" s="331"/>
      <c r="D587" s="331"/>
      <c r="E587" s="331"/>
      <c r="F587" s="331"/>
      <c r="G587" s="331"/>
      <c r="H587" s="331"/>
      <c r="I587" s="331"/>
      <c r="J587" s="331"/>
      <c r="K587" s="331"/>
      <c r="L587" s="331"/>
      <c r="M587" s="331"/>
      <c r="N587" s="199"/>
    </row>
    <row r="588" spans="1:19" ht="15" customHeight="1">
      <c r="A588" s="1"/>
      <c r="B588" s="331"/>
      <c r="C588" s="331"/>
      <c r="D588" s="331"/>
      <c r="E588" s="331"/>
      <c r="F588" s="331"/>
      <c r="G588" s="331"/>
      <c r="H588" s="331"/>
      <c r="I588" s="331"/>
      <c r="J588" s="331"/>
      <c r="K588" s="331"/>
      <c r="L588" s="331"/>
      <c r="M588" s="331"/>
      <c r="N588" s="201"/>
    </row>
    <row r="589" spans="1:19" ht="16.5" customHeight="1">
      <c r="A589" s="1"/>
      <c r="B589" s="331"/>
      <c r="C589" s="331"/>
      <c r="D589" s="331"/>
      <c r="E589" s="331"/>
      <c r="F589" s="331"/>
      <c r="G589" s="331"/>
      <c r="H589" s="331"/>
      <c r="I589" s="331"/>
      <c r="J589" s="331"/>
      <c r="K589" s="331"/>
      <c r="L589" s="331"/>
      <c r="M589" s="331"/>
      <c r="N589" s="199"/>
    </row>
    <row r="590" spans="1:19" ht="15" customHeight="1">
      <c r="A590" s="1"/>
      <c r="B590" s="331"/>
      <c r="C590" s="331"/>
      <c r="D590" s="331"/>
      <c r="E590" s="331"/>
      <c r="F590" s="331"/>
      <c r="G590" s="331"/>
      <c r="H590" s="331"/>
      <c r="I590" s="331"/>
      <c r="J590" s="331"/>
      <c r="K590" s="331"/>
      <c r="L590" s="331"/>
      <c r="M590" s="331"/>
      <c r="N590" s="203"/>
    </row>
    <row r="591" spans="1:19" ht="15" customHeight="1">
      <c r="A591" s="1"/>
      <c r="B591" s="331"/>
      <c r="C591" s="331"/>
      <c r="D591" s="331"/>
      <c r="E591" s="331"/>
      <c r="F591" s="331"/>
      <c r="G591" s="331"/>
      <c r="H591" s="331"/>
      <c r="I591" s="331"/>
      <c r="J591" s="331"/>
      <c r="K591" s="331"/>
      <c r="L591" s="331"/>
      <c r="M591" s="331"/>
    </row>
    <row r="592" spans="1:19" ht="15" customHeight="1">
      <c r="A592" s="1"/>
      <c r="B592" s="331"/>
      <c r="C592" s="331"/>
      <c r="D592" s="331"/>
      <c r="E592" s="331"/>
      <c r="F592" s="331"/>
      <c r="G592" s="331"/>
      <c r="H592" s="331"/>
      <c r="I592" s="331"/>
      <c r="J592" s="331"/>
      <c r="K592" s="331"/>
      <c r="L592" s="331"/>
      <c r="M592" s="331"/>
    </row>
    <row r="593" spans="1:13" ht="15" customHeight="1">
      <c r="A593" s="1"/>
      <c r="B593" s="331"/>
      <c r="C593" s="331"/>
      <c r="D593" s="331"/>
      <c r="E593" s="331"/>
      <c r="F593" s="331"/>
      <c r="G593" s="331"/>
      <c r="H593" s="331"/>
      <c r="I593" s="331"/>
      <c r="J593" s="331"/>
      <c r="K593" s="331"/>
      <c r="L593" s="331"/>
      <c r="M593" s="331"/>
    </row>
    <row r="594" spans="1:13" ht="15" customHeight="1">
      <c r="A594" s="1"/>
      <c r="B594" s="331"/>
      <c r="C594" s="331"/>
      <c r="D594" s="331"/>
      <c r="E594" s="331"/>
      <c r="F594" s="331"/>
      <c r="G594" s="331"/>
      <c r="H594" s="331"/>
      <c r="I594" s="331"/>
      <c r="J594" s="331"/>
      <c r="K594" s="331"/>
      <c r="L594" s="331"/>
      <c r="M594" s="331"/>
    </row>
    <row r="595" spans="1:13" ht="15" customHeight="1">
      <c r="A595" s="1"/>
      <c r="B595" s="331"/>
      <c r="C595" s="331"/>
      <c r="D595" s="331"/>
      <c r="E595" s="331"/>
      <c r="F595" s="331"/>
      <c r="G595" s="331"/>
      <c r="H595" s="331"/>
      <c r="I595" s="331"/>
      <c r="J595" s="331"/>
      <c r="K595" s="331"/>
      <c r="L595" s="331"/>
      <c r="M595" s="331"/>
    </row>
    <row r="596" spans="1:13" ht="15" customHeight="1">
      <c r="A596" s="1"/>
      <c r="B596" s="331"/>
      <c r="C596" s="331"/>
      <c r="D596" s="331"/>
      <c r="E596" s="331"/>
      <c r="F596" s="331"/>
      <c r="G596" s="331"/>
      <c r="H596" s="331"/>
      <c r="I596" s="331"/>
      <c r="J596" s="331"/>
      <c r="K596" s="331"/>
      <c r="L596" s="331"/>
      <c r="M596" s="331"/>
    </row>
    <row r="597" spans="1:13" ht="15" customHeight="1">
      <c r="A597" s="13"/>
      <c r="B597" s="331"/>
      <c r="C597" s="331"/>
      <c r="D597" s="331"/>
      <c r="E597" s="331"/>
      <c r="F597" s="331"/>
      <c r="G597" s="331"/>
      <c r="H597" s="331"/>
      <c r="I597" s="331"/>
      <c r="J597" s="331"/>
      <c r="K597" s="331"/>
      <c r="L597" s="331"/>
      <c r="M597" s="331"/>
    </row>
    <row r="598" spans="1:13" ht="15" customHeight="1">
      <c r="A598" s="1"/>
      <c r="B598" s="331"/>
      <c r="C598" s="331"/>
      <c r="D598" s="331"/>
      <c r="E598" s="331"/>
      <c r="F598" s="331"/>
      <c r="G598" s="331"/>
      <c r="H598" s="331"/>
      <c r="I598" s="331"/>
      <c r="J598" s="331"/>
      <c r="K598" s="331"/>
      <c r="L598" s="331"/>
      <c r="M598" s="331"/>
    </row>
    <row r="599" spans="1:13" ht="15" customHeight="1">
      <c r="A599" s="7"/>
      <c r="B599" s="331"/>
      <c r="C599" s="331"/>
      <c r="D599" s="331"/>
      <c r="E599" s="331"/>
      <c r="F599" s="331"/>
      <c r="G599" s="331"/>
      <c r="H599" s="331"/>
      <c r="I599" s="331"/>
      <c r="J599" s="331"/>
      <c r="K599" s="331"/>
      <c r="L599" s="331"/>
      <c r="M599" s="331"/>
    </row>
    <row r="600" spans="1:13" ht="15" customHeight="1">
      <c r="A600" s="7"/>
      <c r="B600" s="331"/>
      <c r="C600" s="331"/>
      <c r="D600" s="331"/>
      <c r="E600" s="331"/>
      <c r="F600" s="331"/>
      <c r="G600" s="331"/>
      <c r="H600" s="331"/>
      <c r="I600" s="331"/>
      <c r="J600" s="331"/>
      <c r="K600" s="331"/>
      <c r="L600" s="331"/>
      <c r="M600" s="331"/>
    </row>
    <row r="601" spans="1:13" ht="15" customHeight="1">
      <c r="A601" s="7"/>
      <c r="B601" s="238"/>
      <c r="C601" s="238"/>
      <c r="D601" s="238"/>
      <c r="E601" s="238"/>
      <c r="F601" s="238"/>
      <c r="G601" s="198"/>
      <c r="H601" s="198"/>
      <c r="I601" s="198"/>
      <c r="J601" s="198"/>
      <c r="K601" s="198"/>
      <c r="L601" s="198"/>
      <c r="M601" s="198"/>
    </row>
    <row r="602" spans="1:13" ht="15" customHeight="1">
      <c r="B602" s="224"/>
      <c r="C602" s="224"/>
      <c r="D602" s="224"/>
      <c r="E602" s="224"/>
      <c r="F602" s="224"/>
      <c r="G602" s="198"/>
      <c r="H602" s="198"/>
      <c r="I602" s="198"/>
      <c r="J602" s="198"/>
      <c r="K602" s="198"/>
      <c r="L602" s="198"/>
      <c r="M602" s="198"/>
    </row>
    <row r="603" spans="1:13" ht="15" customHeight="1">
      <c r="A603" s="25"/>
      <c r="B603" s="238"/>
      <c r="C603" s="238"/>
      <c r="D603" s="238"/>
      <c r="E603" s="238"/>
      <c r="F603" s="238"/>
      <c r="G603" s="198"/>
      <c r="H603" s="198"/>
      <c r="I603" s="198"/>
      <c r="J603" s="198"/>
      <c r="K603" s="198"/>
      <c r="L603" s="198"/>
      <c r="M603" s="198"/>
    </row>
    <row r="604" spans="1:13">
      <c r="B604" s="131"/>
      <c r="C604" s="131"/>
      <c r="D604" s="131"/>
      <c r="E604" s="131"/>
      <c r="F604" s="131"/>
      <c r="G604" s="109"/>
      <c r="H604" s="198"/>
    </row>
    <row r="605" spans="1:13">
      <c r="B605" s="131"/>
      <c r="C605" s="131"/>
      <c r="D605" s="131"/>
      <c r="E605" s="131"/>
      <c r="F605" s="131"/>
      <c r="G605" s="109"/>
      <c r="H605" s="198"/>
    </row>
    <row r="606" spans="1:13">
      <c r="B606" s="131"/>
      <c r="C606" s="131"/>
      <c r="D606" s="131"/>
      <c r="E606" s="131"/>
      <c r="F606" s="131"/>
      <c r="G606" s="109"/>
      <c r="H606" s="198"/>
    </row>
    <row r="607" spans="1:13">
      <c r="C607" s="14"/>
      <c r="F607" s="15"/>
    </row>
    <row r="608" spans="1:13">
      <c r="F608" s="15"/>
    </row>
    <row r="609" spans="3:6">
      <c r="C609" s="14"/>
      <c r="F609" s="15"/>
    </row>
  </sheetData>
  <mergeCells count="12">
    <mergeCell ref="M6:M8"/>
    <mergeCell ref="G6:G8"/>
    <mergeCell ref="H6:H8"/>
    <mergeCell ref="I6:I8"/>
    <mergeCell ref="J6:J8"/>
    <mergeCell ref="K6:K8"/>
    <mergeCell ref="C147:D147"/>
    <mergeCell ref="F6:F8"/>
    <mergeCell ref="B6:B8"/>
    <mergeCell ref="C6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workbookViewId="0">
      <selection activeCell="B2" sqref="B2:G55"/>
    </sheetView>
  </sheetViews>
  <sheetFormatPr baseColWidth="10" defaultRowHeight="12.75"/>
  <cols>
    <col min="6" max="6" width="12.42578125" customWidth="1"/>
    <col min="7" max="7" width="13.28515625" customWidth="1"/>
  </cols>
  <sheetData>
    <row r="2" spans="2:7" ht="16.5" customHeight="1">
      <c r="B2" s="246" t="s">
        <v>132</v>
      </c>
      <c r="C2" s="247"/>
      <c r="D2" s="247"/>
      <c r="E2" s="248"/>
      <c r="F2" s="246" t="s">
        <v>133</v>
      </c>
      <c r="G2" s="249"/>
    </row>
    <row r="4" spans="2:7">
      <c r="B4" s="94" t="s">
        <v>134</v>
      </c>
      <c r="C4" s="98"/>
      <c r="D4" s="98"/>
      <c r="E4" s="98"/>
      <c r="F4" s="98"/>
      <c r="G4" s="249"/>
    </row>
    <row r="5" spans="2:7">
      <c r="B5" s="94" t="s">
        <v>135</v>
      </c>
      <c r="C5" s="98"/>
      <c r="D5" s="98"/>
      <c r="E5" s="98"/>
      <c r="F5" s="98"/>
      <c r="G5" s="249"/>
    </row>
    <row r="7" spans="2:7">
      <c r="B7" s="256" t="s">
        <v>136</v>
      </c>
      <c r="C7" s="257"/>
      <c r="D7" s="257"/>
      <c r="E7" s="258"/>
      <c r="F7" s="256" t="s">
        <v>141</v>
      </c>
      <c r="G7" s="259"/>
    </row>
    <row r="9" spans="2:7" ht="15.75">
      <c r="B9" s="250" t="s">
        <v>137</v>
      </c>
      <c r="C9" s="98"/>
      <c r="D9" s="98"/>
      <c r="E9" s="98"/>
      <c r="F9" s="98"/>
      <c r="G9" s="249"/>
    </row>
    <row r="10" spans="2:7" ht="6" customHeight="1">
      <c r="F10" s="22"/>
      <c r="G10" s="22"/>
    </row>
    <row r="11" spans="2:7">
      <c r="B11" s="94" t="s">
        <v>138</v>
      </c>
      <c r="C11" s="98"/>
      <c r="D11" s="98"/>
      <c r="E11" s="249"/>
      <c r="F11" s="144"/>
      <c r="G11" s="251"/>
    </row>
    <row r="12" spans="2:7">
      <c r="B12" s="252" t="s">
        <v>139</v>
      </c>
      <c r="C12" s="22"/>
      <c r="D12" s="22"/>
      <c r="E12" s="253"/>
      <c r="F12" s="252"/>
      <c r="G12" s="253"/>
    </row>
    <row r="13" spans="2:7">
      <c r="B13" s="94" t="s">
        <v>140</v>
      </c>
      <c r="C13" s="98"/>
      <c r="D13" s="98"/>
      <c r="E13" s="249"/>
      <c r="F13" s="252"/>
      <c r="G13" s="253"/>
    </row>
    <row r="14" spans="2:7">
      <c r="B14" s="252"/>
      <c r="C14" s="22"/>
      <c r="D14" s="22"/>
      <c r="E14" s="253"/>
      <c r="F14" s="252"/>
      <c r="G14" s="253"/>
    </row>
    <row r="15" spans="2:7">
      <c r="B15" s="57" t="s">
        <v>142</v>
      </c>
      <c r="C15" s="58"/>
      <c r="D15" s="58"/>
      <c r="E15" s="254"/>
      <c r="F15" s="57"/>
      <c r="G15" s="254"/>
    </row>
    <row r="16" spans="2:7" ht="6" customHeight="1"/>
    <row r="17" spans="2:7" ht="15.75">
      <c r="B17" s="250" t="s">
        <v>143</v>
      </c>
      <c r="C17" s="98"/>
      <c r="D17" s="98"/>
      <c r="E17" s="98"/>
      <c r="F17" s="98"/>
      <c r="G17" s="249"/>
    </row>
    <row r="18" spans="2:7" ht="6" customHeight="1"/>
    <row r="19" spans="2:7">
      <c r="B19" s="144" t="s">
        <v>138</v>
      </c>
      <c r="C19" s="145"/>
      <c r="D19" s="145"/>
      <c r="E19" s="145"/>
      <c r="F19" s="144"/>
      <c r="G19" s="251"/>
    </row>
    <row r="20" spans="2:7">
      <c r="B20" s="94" t="s">
        <v>139</v>
      </c>
      <c r="C20" s="98"/>
      <c r="D20" s="98"/>
      <c r="E20" s="249"/>
      <c r="F20" s="252"/>
      <c r="G20" s="253"/>
    </row>
    <row r="21" spans="2:7">
      <c r="B21" s="252" t="s">
        <v>144</v>
      </c>
      <c r="C21" s="22"/>
      <c r="D21" s="22"/>
      <c r="E21" s="22"/>
      <c r="F21" s="252"/>
      <c r="G21" s="253"/>
    </row>
    <row r="22" spans="2:7">
      <c r="B22" s="94"/>
      <c r="C22" s="98"/>
      <c r="D22" s="98"/>
      <c r="E22" s="249"/>
      <c r="F22" s="252"/>
      <c r="G22" s="253"/>
    </row>
    <row r="23" spans="2:7">
      <c r="B23" s="57" t="s">
        <v>142</v>
      </c>
      <c r="C23" s="58"/>
      <c r="D23" s="58"/>
      <c r="E23" s="58"/>
      <c r="F23" s="57"/>
      <c r="G23" s="254"/>
    </row>
    <row r="24" spans="2:7" ht="6" customHeight="1"/>
    <row r="25" spans="2:7" ht="15.75">
      <c r="B25" s="250" t="s">
        <v>145</v>
      </c>
      <c r="C25" s="98"/>
      <c r="D25" s="98"/>
      <c r="E25" s="98"/>
      <c r="F25" s="98"/>
      <c r="G25" s="249"/>
    </row>
    <row r="26" spans="2:7" ht="6" customHeight="1"/>
    <row r="27" spans="2:7">
      <c r="B27" s="144" t="s">
        <v>138</v>
      </c>
      <c r="C27" s="145"/>
      <c r="D27" s="145"/>
      <c r="E27" s="145"/>
      <c r="F27" s="144"/>
      <c r="G27" s="251"/>
    </row>
    <row r="28" spans="2:7">
      <c r="B28" s="94" t="s">
        <v>139</v>
      </c>
      <c r="C28" s="98"/>
      <c r="D28" s="98"/>
      <c r="E28" s="249"/>
      <c r="F28" s="252"/>
      <c r="G28" s="253"/>
    </row>
    <row r="29" spans="2:7">
      <c r="B29" s="252" t="s">
        <v>144</v>
      </c>
      <c r="C29" s="22"/>
      <c r="D29" s="22"/>
      <c r="E29" s="22"/>
      <c r="F29" s="252"/>
      <c r="G29" s="253"/>
    </row>
    <row r="30" spans="2:7">
      <c r="B30" s="144"/>
      <c r="C30" s="145"/>
      <c r="D30" s="145"/>
      <c r="E30" s="251"/>
      <c r="F30" s="252"/>
      <c r="G30" s="253"/>
    </row>
    <row r="31" spans="2:7">
      <c r="B31" s="57" t="s">
        <v>142</v>
      </c>
      <c r="C31" s="58"/>
      <c r="D31" s="58"/>
      <c r="E31" s="254"/>
      <c r="F31" s="57"/>
      <c r="G31" s="254"/>
    </row>
    <row r="32" spans="2:7" ht="6" customHeight="1"/>
    <row r="33" spans="2:7" ht="15.75">
      <c r="B33" s="250" t="s">
        <v>146</v>
      </c>
      <c r="C33" s="98"/>
      <c r="D33" s="98"/>
      <c r="E33" s="98"/>
      <c r="F33" s="98"/>
      <c r="G33" s="249"/>
    </row>
    <row r="34" spans="2:7" ht="6" customHeight="1"/>
    <row r="35" spans="2:7">
      <c r="B35" s="144" t="s">
        <v>138</v>
      </c>
      <c r="C35" s="145"/>
      <c r="D35" s="145"/>
      <c r="E35" s="145"/>
      <c r="F35" s="144"/>
      <c r="G35" s="251"/>
    </row>
    <row r="36" spans="2:7">
      <c r="B36" s="94" t="s">
        <v>139</v>
      </c>
      <c r="C36" s="98"/>
      <c r="D36" s="98"/>
      <c r="E36" s="249"/>
      <c r="F36" s="252"/>
      <c r="G36" s="253"/>
    </row>
    <row r="37" spans="2:7">
      <c r="B37" s="255" t="s">
        <v>140</v>
      </c>
      <c r="C37" s="22"/>
      <c r="D37" s="22"/>
      <c r="E37" s="22"/>
      <c r="F37" s="252"/>
      <c r="G37" s="253"/>
    </row>
    <row r="38" spans="2:7">
      <c r="B38" s="144"/>
      <c r="C38" s="145"/>
      <c r="D38" s="145"/>
      <c r="E38" s="251"/>
      <c r="F38" s="252"/>
      <c r="G38" s="253"/>
    </row>
    <row r="39" spans="2:7">
      <c r="B39" s="57" t="s">
        <v>142</v>
      </c>
      <c r="C39" s="58"/>
      <c r="D39" s="58"/>
      <c r="E39" s="254"/>
      <c r="F39" s="57"/>
      <c r="G39" s="254"/>
    </row>
    <row r="40" spans="2:7" ht="6" customHeight="1"/>
    <row r="41" spans="2:7" ht="15.75">
      <c r="B41" s="250" t="s">
        <v>147</v>
      </c>
      <c r="C41" s="98"/>
      <c r="D41" s="98"/>
      <c r="E41" s="98"/>
      <c r="F41" s="98"/>
      <c r="G41" s="249"/>
    </row>
    <row r="42" spans="2:7" ht="6" customHeight="1"/>
    <row r="43" spans="2:7">
      <c r="B43" s="144" t="s">
        <v>138</v>
      </c>
      <c r="C43" s="145"/>
      <c r="D43" s="145"/>
      <c r="E43" s="145"/>
      <c r="F43" s="144"/>
      <c r="G43" s="251"/>
    </row>
    <row r="44" spans="2:7">
      <c r="B44" s="94" t="s">
        <v>139</v>
      </c>
      <c r="C44" s="98"/>
      <c r="D44" s="98"/>
      <c r="E44" s="249"/>
      <c r="F44" s="252"/>
      <c r="G44" s="253"/>
    </row>
    <row r="45" spans="2:7">
      <c r="B45" s="255" t="s">
        <v>140</v>
      </c>
      <c r="C45" s="22"/>
      <c r="D45" s="22"/>
      <c r="E45" s="22"/>
      <c r="F45" s="252"/>
      <c r="G45" s="253"/>
    </row>
    <row r="46" spans="2:7">
      <c r="B46" s="144"/>
      <c r="C46" s="145"/>
      <c r="D46" s="145"/>
      <c r="E46" s="251"/>
      <c r="F46" s="252"/>
      <c r="G46" s="253"/>
    </row>
    <row r="47" spans="2:7">
      <c r="B47" s="57" t="s">
        <v>142</v>
      </c>
      <c r="C47" s="58"/>
      <c r="D47" s="58"/>
      <c r="E47" s="254"/>
      <c r="F47" s="57"/>
      <c r="G47" s="254"/>
    </row>
    <row r="48" spans="2:7" ht="6" customHeight="1"/>
    <row r="49" spans="2:7" ht="15.75">
      <c r="B49" s="250" t="s">
        <v>148</v>
      </c>
      <c r="C49" s="98"/>
      <c r="D49" s="98"/>
      <c r="E49" s="98"/>
      <c r="F49" s="98"/>
      <c r="G49" s="249"/>
    </row>
    <row r="50" spans="2:7" ht="6" customHeight="1"/>
    <row r="51" spans="2:7">
      <c r="B51" s="144" t="s">
        <v>138</v>
      </c>
      <c r="C51" s="145"/>
      <c r="D51" s="145"/>
      <c r="E51" s="145"/>
      <c r="F51" s="144"/>
      <c r="G51" s="251"/>
    </row>
    <row r="52" spans="2:7">
      <c r="B52" s="94" t="s">
        <v>139</v>
      </c>
      <c r="C52" s="98"/>
      <c r="D52" s="98"/>
      <c r="E52" s="249"/>
      <c r="F52" s="252"/>
      <c r="G52" s="253"/>
    </row>
    <row r="53" spans="2:7">
      <c r="B53" s="252" t="s">
        <v>144</v>
      </c>
      <c r="C53" s="22"/>
      <c r="D53" s="22"/>
      <c r="E53" s="22"/>
      <c r="F53" s="252"/>
      <c r="G53" s="253"/>
    </row>
    <row r="54" spans="2:7">
      <c r="B54" s="144"/>
      <c r="C54" s="145"/>
      <c r="D54" s="145"/>
      <c r="E54" s="251"/>
      <c r="F54" s="252"/>
      <c r="G54" s="253"/>
    </row>
    <row r="55" spans="2:7">
      <c r="B55" s="57" t="s">
        <v>142</v>
      </c>
      <c r="C55" s="58"/>
      <c r="D55" s="58"/>
      <c r="E55" s="254"/>
      <c r="F55" s="57"/>
      <c r="G55" s="2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PRESUPUESTO Y CRONOGRAMA </vt:lpstr>
      <vt:lpstr>RESUMEN de la OFERTA</vt:lpstr>
      <vt:lpstr>PLANILLA MEDICIÓN AVANCE OBRA</vt:lpstr>
      <vt:lpstr>Hoja1</vt:lpstr>
      <vt:lpstr>'PRESUPUESTO Y CRONOGRAMA '!Área_de_impresión</vt:lpstr>
      <vt:lpstr>'RESUMEN de la OFERTA'!Área_de_impresión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Usuario</cp:lastModifiedBy>
  <cp:lastPrinted>2018-07-06T16:31:12Z</cp:lastPrinted>
  <dcterms:created xsi:type="dcterms:W3CDTF">2006-10-03T17:00:54Z</dcterms:created>
  <dcterms:modified xsi:type="dcterms:W3CDTF">2018-07-06T16:57:13Z</dcterms:modified>
</cp:coreProperties>
</file>