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1340" windowHeight="6090"/>
  </bookViews>
  <sheets>
    <sheet name="PRESUPUESTO Y CRONOGRAMA " sheetId="1" r:id="rId1"/>
    <sheet name="RESUMEN de la OFERTA" sheetId="2" r:id="rId2"/>
    <sheet name="PLANILLA MEDICIÓN AVANCE OBRA" sheetId="4" r:id="rId3"/>
    <sheet name="Hoja1" sheetId="3" r:id="rId4"/>
  </sheets>
  <definedNames>
    <definedName name="_xlnm.Print_Area" localSheetId="0">'PRESUPUESTO Y CRONOGRAMA '!$B$7:$W$181</definedName>
    <definedName name="_xlnm.Print_Area" localSheetId="1">'RESUMEN de la OFERTA'!$A$1:$N$47</definedName>
  </definedNames>
  <calcPr calcId="125725"/>
</workbook>
</file>

<file path=xl/calcChain.xml><?xml version="1.0" encoding="utf-8"?>
<calcChain xmlns="http://schemas.openxmlformats.org/spreadsheetml/2006/main">
  <c r="M165" i="4"/>
  <c r="K165"/>
  <c r="J163"/>
  <c r="J162"/>
  <c r="J161"/>
  <c r="J155"/>
  <c r="J153"/>
  <c r="J152"/>
  <c r="K150" s="1"/>
  <c r="M150"/>
  <c r="J149"/>
  <c r="J148"/>
  <c r="J146"/>
  <c r="J145"/>
  <c r="J144"/>
  <c r="J143"/>
  <c r="J141"/>
  <c r="K139" s="1"/>
  <c r="M139"/>
  <c r="J138"/>
  <c r="K133" s="1"/>
  <c r="J137"/>
  <c r="J136"/>
  <c r="J135"/>
  <c r="M133"/>
  <c r="M156" s="1"/>
  <c r="J132"/>
  <c r="J131"/>
  <c r="J130"/>
  <c r="J129"/>
  <c r="J128"/>
  <c r="J127"/>
  <c r="K125" s="1"/>
  <c r="M125"/>
  <c r="J124"/>
  <c r="J123"/>
  <c r="J122"/>
  <c r="J121"/>
  <c r="J120"/>
  <c r="K118" s="1"/>
  <c r="M118"/>
  <c r="J117"/>
  <c r="J116"/>
  <c r="J115"/>
  <c r="J114"/>
  <c r="J112"/>
  <c r="K110" s="1"/>
  <c r="M110"/>
  <c r="M105"/>
  <c r="K105"/>
  <c r="J104"/>
  <c r="J103"/>
  <c r="J102"/>
  <c r="J101"/>
  <c r="J100"/>
  <c r="J99"/>
  <c r="M98"/>
  <c r="K98"/>
  <c r="J97"/>
  <c r="R97" s="1"/>
  <c r="J96"/>
  <c r="J95"/>
  <c r="J93"/>
  <c r="R93" s="1"/>
  <c r="J92"/>
  <c r="R92" s="1"/>
  <c r="J91"/>
  <c r="J90"/>
  <c r="J89"/>
  <c r="R89" s="1"/>
  <c r="J88"/>
  <c r="R88" s="1"/>
  <c r="J86"/>
  <c r="J85"/>
  <c r="J84"/>
  <c r="J82"/>
  <c r="J80"/>
  <c r="J78"/>
  <c r="J77"/>
  <c r="J76"/>
  <c r="J75"/>
  <c r="J74"/>
  <c r="J73"/>
  <c r="J72"/>
  <c r="J71"/>
  <c r="J70"/>
  <c r="J69"/>
  <c r="K67" s="1"/>
  <c r="M67"/>
  <c r="J66"/>
  <c r="J65"/>
  <c r="K63" s="1"/>
  <c r="M63"/>
  <c r="M59"/>
  <c r="J58"/>
  <c r="J57"/>
  <c r="M56"/>
  <c r="K56"/>
  <c r="J55"/>
  <c r="J54"/>
  <c r="J53"/>
  <c r="J52"/>
  <c r="K50" s="1"/>
  <c r="M50"/>
  <c r="J49"/>
  <c r="J48"/>
  <c r="K47" s="1"/>
  <c r="M47"/>
  <c r="J46"/>
  <c r="K45" s="1"/>
  <c r="M45"/>
  <c r="J44"/>
  <c r="J43"/>
  <c r="J42"/>
  <c r="J41"/>
  <c r="J40"/>
  <c r="K39" s="1"/>
  <c r="M39"/>
  <c r="J38"/>
  <c r="J37"/>
  <c r="K36" s="1"/>
  <c r="M36"/>
  <c r="J35"/>
  <c r="J34"/>
  <c r="K33" s="1"/>
  <c r="M33"/>
  <c r="J32"/>
  <c r="K31" s="1"/>
  <c r="M31"/>
  <c r="J29"/>
  <c r="K28" s="1"/>
  <c r="M28"/>
  <c r="J27"/>
  <c r="K26" s="1"/>
  <c r="M26"/>
  <c r="J25"/>
  <c r="J24"/>
  <c r="J23"/>
  <c r="J22"/>
  <c r="J21"/>
  <c r="J20"/>
  <c r="K19" s="1"/>
  <c r="M19"/>
  <c r="J18"/>
  <c r="J17"/>
  <c r="K16" s="1"/>
  <c r="M16"/>
  <c r="J15"/>
  <c r="J14"/>
  <c r="J13"/>
  <c r="M12"/>
  <c r="K12"/>
  <c r="K155" i="1"/>
  <c r="K144"/>
  <c r="K138"/>
  <c r="K130"/>
  <c r="K123"/>
  <c r="K115"/>
  <c r="K110"/>
  <c r="K103"/>
  <c r="K72"/>
  <c r="K68"/>
  <c r="K61"/>
  <c r="K55"/>
  <c r="K52"/>
  <c r="K50"/>
  <c r="K44"/>
  <c r="K41"/>
  <c r="K38"/>
  <c r="K36"/>
  <c r="K33"/>
  <c r="K31"/>
  <c r="K24"/>
  <c r="K21"/>
  <c r="K17"/>
  <c r="M21"/>
  <c r="M17"/>
  <c r="R145" i="4"/>
  <c r="R144"/>
  <c r="R80"/>
  <c r="R70"/>
  <c r="R42"/>
  <c r="B33" i="2"/>
  <c r="B32"/>
  <c r="M161" i="1"/>
  <c r="R153" i="4"/>
  <c r="Q153"/>
  <c r="J158" i="1"/>
  <c r="B20" i="2"/>
  <c r="M20"/>
  <c r="K20"/>
  <c r="M16"/>
  <c r="K16"/>
  <c r="B16"/>
  <c r="B15"/>
  <c r="Q120" i="4"/>
  <c r="Q145"/>
  <c r="Q127"/>
  <c r="Q128"/>
  <c r="Q129"/>
  <c r="Q130"/>
  <c r="Q131"/>
  <c r="Q132"/>
  <c r="Q123"/>
  <c r="Q124"/>
  <c r="Q107"/>
  <c r="R94"/>
  <c r="Q91"/>
  <c r="Q92"/>
  <c r="Q93"/>
  <c r="Q87"/>
  <c r="R87"/>
  <c r="Q80"/>
  <c r="Q54"/>
  <c r="R112"/>
  <c r="R100"/>
  <c r="R96"/>
  <c r="R95"/>
  <c r="R91"/>
  <c r="R90"/>
  <c r="R86"/>
  <c r="R54"/>
  <c r="R32"/>
  <c r="J75" i="1"/>
  <c r="J77"/>
  <c r="J81"/>
  <c r="J34"/>
  <c r="J122"/>
  <c r="J49"/>
  <c r="J121"/>
  <c r="M61"/>
  <c r="M55"/>
  <c r="M52"/>
  <c r="M50"/>
  <c r="M44"/>
  <c r="M41"/>
  <c r="M38"/>
  <c r="M36" s="1"/>
  <c r="M33"/>
  <c r="M15" i="2" s="1"/>
  <c r="M31" i="1"/>
  <c r="M24"/>
  <c r="J37"/>
  <c r="J29"/>
  <c r="J30"/>
  <c r="J26"/>
  <c r="J27"/>
  <c r="J28"/>
  <c r="J51"/>
  <c r="E52"/>
  <c r="K59" i="4" l="1"/>
  <c r="M167"/>
  <c r="K156"/>
  <c r="R69"/>
  <c r="K161" i="1"/>
  <c r="R99" i="4"/>
  <c r="M64" i="1"/>
  <c r="J54"/>
  <c r="J23"/>
  <c r="Q34" i="4"/>
  <c r="Q41"/>
  <c r="Q40"/>
  <c r="Q38"/>
  <c r="Q44"/>
  <c r="Q53"/>
  <c r="Q64"/>
  <c r="Q75"/>
  <c r="R102"/>
  <c r="Q102"/>
  <c r="Q101"/>
  <c r="Q121"/>
  <c r="Q13"/>
  <c r="Q14"/>
  <c r="Q15"/>
  <c r="Q17"/>
  <c r="Q18"/>
  <c r="Q20"/>
  <c r="Q21"/>
  <c r="Q22"/>
  <c r="Q23"/>
  <c r="Q24"/>
  <c r="Q25"/>
  <c r="Q27"/>
  <c r="Q29"/>
  <c r="Q30"/>
  <c r="Q35"/>
  <c r="Q37"/>
  <c r="Q43"/>
  <c r="Q46"/>
  <c r="Q48"/>
  <c r="Q49"/>
  <c r="Q52"/>
  <c r="Q55"/>
  <c r="Q57"/>
  <c r="Q58"/>
  <c r="Q60"/>
  <c r="Q61"/>
  <c r="Q62"/>
  <c r="Q65"/>
  <c r="Q66"/>
  <c r="Q70"/>
  <c r="Q71"/>
  <c r="Q72"/>
  <c r="Q73"/>
  <c r="Q74"/>
  <c r="Q76"/>
  <c r="Q77"/>
  <c r="Q78"/>
  <c r="Q79"/>
  <c r="Q81"/>
  <c r="Q82"/>
  <c r="Q83"/>
  <c r="Q84"/>
  <c r="Q85"/>
  <c r="Q86"/>
  <c r="Q88"/>
  <c r="Q89"/>
  <c r="Q90"/>
  <c r="Q94"/>
  <c r="Q95"/>
  <c r="Q96"/>
  <c r="Q97"/>
  <c r="Q100"/>
  <c r="Q103"/>
  <c r="Q104"/>
  <c r="Q106"/>
  <c r="Q108"/>
  <c r="Q109"/>
  <c r="Q112"/>
  <c r="Q113"/>
  <c r="Q114"/>
  <c r="Q115"/>
  <c r="Q116"/>
  <c r="Q117"/>
  <c r="Q122"/>
  <c r="Q126"/>
  <c r="Q134"/>
  <c r="Q135"/>
  <c r="Q136"/>
  <c r="Q137"/>
  <c r="Q138"/>
  <c r="Q140"/>
  <c r="Q141"/>
  <c r="Q142"/>
  <c r="Q143"/>
  <c r="Q144"/>
  <c r="Q146"/>
  <c r="R146"/>
  <c r="Q147"/>
  <c r="Q148"/>
  <c r="Q149"/>
  <c r="Q151"/>
  <c r="Q152"/>
  <c r="Q154"/>
  <c r="Q155"/>
  <c r="R155"/>
  <c r="R154"/>
  <c r="R152"/>
  <c r="R151"/>
  <c r="R149"/>
  <c r="R147"/>
  <c r="R143"/>
  <c r="R142"/>
  <c r="R141"/>
  <c r="R140"/>
  <c r="R138"/>
  <c r="R137"/>
  <c r="R136"/>
  <c r="R135"/>
  <c r="R134"/>
  <c r="R117"/>
  <c r="R116"/>
  <c r="R115"/>
  <c r="R114"/>
  <c r="R113"/>
  <c r="R104"/>
  <c r="R101"/>
  <c r="R85"/>
  <c r="R84"/>
  <c r="R83"/>
  <c r="R82"/>
  <c r="R79"/>
  <c r="R78"/>
  <c r="R77"/>
  <c r="R76"/>
  <c r="R75"/>
  <c r="R74"/>
  <c r="R73"/>
  <c r="R72"/>
  <c r="R66"/>
  <c r="R65"/>
  <c r="R64"/>
  <c r="R62"/>
  <c r="R61"/>
  <c r="R60"/>
  <c r="R58"/>
  <c r="R57"/>
  <c r="R55"/>
  <c r="R53"/>
  <c r="R49"/>
  <c r="R46"/>
  <c r="R44"/>
  <c r="R43"/>
  <c r="R41"/>
  <c r="R40"/>
  <c r="R37"/>
  <c r="R35"/>
  <c r="R34"/>
  <c r="R30"/>
  <c r="R27"/>
  <c r="R25"/>
  <c r="R24"/>
  <c r="R23"/>
  <c r="R22"/>
  <c r="R20"/>
  <c r="R18"/>
  <c r="R17"/>
  <c r="R15"/>
  <c r="R13"/>
  <c r="K30" i="2"/>
  <c r="J105" i="1"/>
  <c r="J106"/>
  <c r="J107"/>
  <c r="J108"/>
  <c r="J109"/>
  <c r="J96"/>
  <c r="J97"/>
  <c r="J98"/>
  <c r="J90"/>
  <c r="J91"/>
  <c r="J89"/>
  <c r="J85"/>
  <c r="J82"/>
  <c r="J83"/>
  <c r="J76"/>
  <c r="J78"/>
  <c r="J79"/>
  <c r="M155"/>
  <c r="M144"/>
  <c r="M138"/>
  <c r="M34" i="2" s="1"/>
  <c r="M130" i="1"/>
  <c r="M33" i="2" s="1"/>
  <c r="M123" i="1"/>
  <c r="M32" i="2" s="1"/>
  <c r="M115" i="1"/>
  <c r="M31" i="2" s="1"/>
  <c r="M110" i="1"/>
  <c r="M30" i="2" s="1"/>
  <c r="M103" i="1"/>
  <c r="M29" i="2" s="1"/>
  <c r="M72" i="1"/>
  <c r="M28" i="2" s="1"/>
  <c r="M68" i="1"/>
  <c r="M27" i="2" s="1"/>
  <c r="M23"/>
  <c r="M22"/>
  <c r="M21"/>
  <c r="M19"/>
  <c r="M18"/>
  <c r="M17"/>
  <c r="M14"/>
  <c r="M13"/>
  <c r="M12"/>
  <c r="M11"/>
  <c r="B13"/>
  <c r="J48" i="1"/>
  <c r="J46"/>
  <c r="J47"/>
  <c r="J141"/>
  <c r="J142"/>
  <c r="J143"/>
  <c r="J133"/>
  <c r="J134"/>
  <c r="J135"/>
  <c r="J136"/>
  <c r="J137"/>
  <c r="J126"/>
  <c r="J127"/>
  <c r="J128"/>
  <c r="J129"/>
  <c r="J120"/>
  <c r="J157"/>
  <c r="E44" i="2"/>
  <c r="C46"/>
  <c r="B46"/>
  <c r="C23"/>
  <c r="B23"/>
  <c r="C40"/>
  <c r="B40"/>
  <c r="M170" i="1"/>
  <c r="M40" i="2" s="1"/>
  <c r="J168" i="1"/>
  <c r="J167"/>
  <c r="J166"/>
  <c r="C2" i="2"/>
  <c r="F2"/>
  <c r="G2"/>
  <c r="H2"/>
  <c r="I2"/>
  <c r="J2"/>
  <c r="L2"/>
  <c r="B42"/>
  <c r="C42"/>
  <c r="B37"/>
  <c r="C37"/>
  <c r="B36"/>
  <c r="C36"/>
  <c r="B35"/>
  <c r="C35"/>
  <c r="B34"/>
  <c r="C34"/>
  <c r="C33"/>
  <c r="C32"/>
  <c r="B31"/>
  <c r="C31"/>
  <c r="B30"/>
  <c r="C30"/>
  <c r="B29"/>
  <c r="C29"/>
  <c r="B28"/>
  <c r="C28"/>
  <c r="B27"/>
  <c r="C27"/>
  <c r="B26"/>
  <c r="C26"/>
  <c r="B24"/>
  <c r="C24"/>
  <c r="B22"/>
  <c r="C22"/>
  <c r="B21"/>
  <c r="C21"/>
  <c r="B19"/>
  <c r="C19"/>
  <c r="B18"/>
  <c r="C18"/>
  <c r="B17"/>
  <c r="C17"/>
  <c r="C15"/>
  <c r="B14"/>
  <c r="C14"/>
  <c r="C13"/>
  <c r="B12"/>
  <c r="C12"/>
  <c r="C11"/>
  <c r="B11"/>
  <c r="E138" i="1"/>
  <c r="E130"/>
  <c r="E123"/>
  <c r="E68"/>
  <c r="E44"/>
  <c r="E38"/>
  <c r="E33"/>
  <c r="E24"/>
  <c r="J59"/>
  <c r="J160"/>
  <c r="J71"/>
  <c r="J70"/>
  <c r="J140"/>
  <c r="J119"/>
  <c r="J148"/>
  <c r="J149"/>
  <c r="J150"/>
  <c r="J151"/>
  <c r="J153"/>
  <c r="J154"/>
  <c r="J146"/>
  <c r="J132"/>
  <c r="J125"/>
  <c r="J117"/>
  <c r="J104"/>
  <c r="J94"/>
  <c r="J95"/>
  <c r="J74"/>
  <c r="J80"/>
  <c r="J87"/>
  <c r="J93"/>
  <c r="J100"/>
  <c r="J101"/>
  <c r="J102"/>
  <c r="J58"/>
  <c r="J60"/>
  <c r="J57"/>
  <c r="J45"/>
  <c r="J53"/>
  <c r="J43"/>
  <c r="J42"/>
  <c r="J63"/>
  <c r="J62"/>
  <c r="J39"/>
  <c r="J40"/>
  <c r="J32"/>
  <c r="J25"/>
  <c r="J22"/>
  <c r="J19"/>
  <c r="J20"/>
  <c r="J18"/>
  <c r="R14" i="4"/>
  <c r="R21"/>
  <c r="R29"/>
  <c r="R48"/>
  <c r="R52"/>
  <c r="R103"/>
  <c r="R148"/>
  <c r="R71"/>
  <c r="R38"/>
  <c r="R81"/>
  <c r="K167" l="1"/>
  <c r="M24" i="2"/>
  <c r="M172" i="1"/>
  <c r="M42" i="2" s="1"/>
  <c r="K28"/>
  <c r="K12"/>
  <c r="K21"/>
  <c r="K33"/>
  <c r="K17"/>
  <c r="K23"/>
  <c r="K27"/>
  <c r="K22"/>
  <c r="K31"/>
  <c r="K19"/>
  <c r="K29"/>
  <c r="K35"/>
  <c r="K32"/>
  <c r="K18"/>
  <c r="K34"/>
  <c r="M36"/>
  <c r="M37"/>
  <c r="K15"/>
  <c r="K170" i="1"/>
  <c r="K40" i="2" s="1"/>
  <c r="M35"/>
  <c r="K13"/>
  <c r="K14"/>
  <c r="K169" i="4" l="1"/>
  <c r="K171"/>
  <c r="K37" i="2"/>
  <c r="K64" i="1"/>
  <c r="K11" i="2"/>
  <c r="K36"/>
  <c r="K24" l="1"/>
  <c r="K172" i="1"/>
  <c r="K42" i="2" s="1"/>
  <c r="K174" i="1" l="1"/>
  <c r="K44" i="2" s="1"/>
  <c r="K176" i="1" l="1"/>
  <c r="K46" i="2" s="1"/>
</calcChain>
</file>

<file path=xl/sharedStrings.xml><?xml version="1.0" encoding="utf-8"?>
<sst xmlns="http://schemas.openxmlformats.org/spreadsheetml/2006/main" count="917" uniqueCount="346">
  <si>
    <t>Nº</t>
  </si>
  <si>
    <t>RUBROS</t>
  </si>
  <si>
    <t>SUBRUBROS</t>
  </si>
  <si>
    <t>% (*)</t>
  </si>
  <si>
    <t>UNIDAD</t>
  </si>
  <si>
    <t>CANTIDAD</t>
  </si>
  <si>
    <t>A</t>
  </si>
  <si>
    <t>OBRAS EDILICIAS</t>
  </si>
  <si>
    <t>%</t>
  </si>
  <si>
    <t>IMPLANTACIÓN</t>
  </si>
  <si>
    <t>Replanteo</t>
  </si>
  <si>
    <t>global</t>
  </si>
  <si>
    <t>Cartel de Obra</t>
  </si>
  <si>
    <t>m3</t>
  </si>
  <si>
    <t>u</t>
  </si>
  <si>
    <t>m2</t>
  </si>
  <si>
    <t>CONTRAPISOS</t>
  </si>
  <si>
    <t>PAVIMENTOS</t>
  </si>
  <si>
    <t>De Arena y Portland fret.</t>
  </si>
  <si>
    <t>Escalones</t>
  </si>
  <si>
    <t>Nariz de Escalón</t>
  </si>
  <si>
    <t>De Hierro</t>
  </si>
  <si>
    <t>VARIOS</t>
  </si>
  <si>
    <t>Limpieza de Obras</t>
  </si>
  <si>
    <t>SUBTOTAL OBRAS EDILICIAS</t>
  </si>
  <si>
    <t>B</t>
  </si>
  <si>
    <t xml:space="preserve">SUBCONTRATOS </t>
  </si>
  <si>
    <t>1.01</t>
  </si>
  <si>
    <t>1.02</t>
  </si>
  <si>
    <t>INSTALACIÓN SANITARIA</t>
  </si>
  <si>
    <t>Desagües</t>
  </si>
  <si>
    <t>En Polipropileno termofusionado</t>
  </si>
  <si>
    <t>Aparatos y Grifería</t>
  </si>
  <si>
    <t>Accesorios</t>
  </si>
  <si>
    <t>INSTALACIÓN ELÉCTRICA</t>
  </si>
  <si>
    <t>EQUIPAMIENTO</t>
  </si>
  <si>
    <t>PINTURAS</t>
  </si>
  <si>
    <t>Al agua en Paramentos</t>
  </si>
  <si>
    <t>Latex Acrilica</t>
  </si>
  <si>
    <t>Antióxido en Herrería</t>
  </si>
  <si>
    <t>Esmalte Sintético</t>
  </si>
  <si>
    <t>SUBTOTAL SUBCONTRATOS</t>
  </si>
  <si>
    <t>C</t>
  </si>
  <si>
    <t>1.00</t>
  </si>
  <si>
    <t>2.00</t>
  </si>
  <si>
    <t>2.01</t>
  </si>
  <si>
    <t>E</t>
  </si>
  <si>
    <t>DEMOLICIONES Y RETIROS</t>
  </si>
  <si>
    <t>m</t>
  </si>
  <si>
    <t>portarrollos (uno por inodoro)</t>
  </si>
  <si>
    <t>Impermeable sobre muros exteriores</t>
  </si>
  <si>
    <t>CUBIERTAS LIVIANAS</t>
  </si>
  <si>
    <t>MONTO IMPONIBLE pesos</t>
  </si>
  <si>
    <t>PRECIO UNITARIO pesos</t>
  </si>
  <si>
    <t>TOTAL SUBRUBRO pesos</t>
  </si>
  <si>
    <t>TOTAL RUBRO pesos</t>
  </si>
  <si>
    <t>Luminarias</t>
  </si>
  <si>
    <t>A Instalación Eléctrica</t>
  </si>
  <si>
    <t xml:space="preserve">A Instalación Sanitaria </t>
  </si>
  <si>
    <t>Obrador-Oficina-Servicios-Baños-Vestuarios-etc.</t>
  </si>
  <si>
    <t>ml</t>
  </si>
  <si>
    <t>1.01.1</t>
  </si>
  <si>
    <t>1.01.2</t>
  </si>
  <si>
    <t>2.01.2</t>
  </si>
  <si>
    <t>2.01.5</t>
  </si>
  <si>
    <t>2.01.6</t>
  </si>
  <si>
    <t>2.01.9</t>
  </si>
  <si>
    <t>toallero de barrote (metálico)</t>
  </si>
  <si>
    <t>Bacha en acero inoxidable</t>
  </si>
  <si>
    <t>Enduido</t>
  </si>
  <si>
    <t>Sobre paramentos verticales</t>
  </si>
  <si>
    <t>Para cielorrasos</t>
  </si>
  <si>
    <t>INSTALACIÓN DE DEBILES TENSIONES (TELEFONIA , DATOS, AUDIO, TV…)</t>
  </si>
  <si>
    <t>Colocación de baldosa</t>
  </si>
  <si>
    <t>Suministro de canalones de chapa</t>
  </si>
  <si>
    <t>Colocacion de canalones de chapa</t>
  </si>
  <si>
    <t>7.01.1</t>
  </si>
  <si>
    <t>8.01.1</t>
  </si>
  <si>
    <t>Policarbonato</t>
  </si>
  <si>
    <t>Amures</t>
  </si>
  <si>
    <t>De Aberturas - Carpintería en Madera</t>
  </si>
  <si>
    <t>De Aberturas - Carpintería en Hierro</t>
  </si>
  <si>
    <t>De Aberturas - Carpintería en Aluminio</t>
  </si>
  <si>
    <t xml:space="preserve">u </t>
  </si>
  <si>
    <t>Tipos segun planillas/memoria</t>
  </si>
  <si>
    <t>Tipos segun planillas/memoria (suministro)</t>
  </si>
  <si>
    <t xml:space="preserve">Mesadas   </t>
  </si>
  <si>
    <t>Tipos segun planillas/memoria (suministro y colocación)</t>
  </si>
  <si>
    <t>CARPINTERÍA EN HIERRO</t>
  </si>
  <si>
    <t>CARPINTERÍA EN MADERA</t>
  </si>
  <si>
    <t>CARPINTERÍA EN ALUMINIO</t>
  </si>
  <si>
    <t>MÁRMOLES Y GRANITOS</t>
  </si>
  <si>
    <t xml:space="preserve">AVANCE </t>
  </si>
  <si>
    <t>(acumulado)</t>
  </si>
  <si>
    <t>AVANCE</t>
  </si>
  <si>
    <t>DEL MES</t>
  </si>
  <si>
    <t>ANTERIOR %</t>
  </si>
  <si>
    <t>ACUMULADO</t>
  </si>
  <si>
    <t>$</t>
  </si>
  <si>
    <t>PLANILLA DE MEDICIÓN DE AVANCE DE OBRA</t>
  </si>
  <si>
    <t>TOTAL</t>
  </si>
  <si>
    <t>RUBRO MES</t>
  </si>
  <si>
    <t>2.03</t>
  </si>
  <si>
    <t>2.05</t>
  </si>
  <si>
    <t>2.07</t>
  </si>
  <si>
    <t>3.00</t>
  </si>
  <si>
    <t>4.00</t>
  </si>
  <si>
    <t>4.03</t>
  </si>
  <si>
    <t>5.00</t>
  </si>
  <si>
    <t>5.01</t>
  </si>
  <si>
    <t>6.00</t>
  </si>
  <si>
    <t>6.01</t>
  </si>
  <si>
    <t>7.00</t>
  </si>
  <si>
    <t>7.01</t>
  </si>
  <si>
    <t>8.00</t>
  </si>
  <si>
    <t>8.01</t>
  </si>
  <si>
    <t>mes 1</t>
  </si>
  <si>
    <t>mes 2</t>
  </si>
  <si>
    <t>mes 3</t>
  </si>
  <si>
    <t>mes 4</t>
  </si>
  <si>
    <t>mes 5</t>
  </si>
  <si>
    <t>PRESUPUESTO DETALLADO POR RUBROS</t>
  </si>
  <si>
    <t>IVA 22%</t>
  </si>
  <si>
    <t>D</t>
  </si>
  <si>
    <t>RUBROS AGREGADOS POR EL CONTRATISTA</t>
  </si>
  <si>
    <t>SUBTOTAL RUBROS AGREGADOS POR EL CONTRATISTA</t>
  </si>
  <si>
    <t>AYUDA A SUBCONTRATOS</t>
  </si>
  <si>
    <t>NOTAS:</t>
  </si>
  <si>
    <t>9.00</t>
  </si>
  <si>
    <t>10.00</t>
  </si>
  <si>
    <t>11.00</t>
  </si>
  <si>
    <t>12.00</t>
  </si>
  <si>
    <t>12.01</t>
  </si>
  <si>
    <t>13.00</t>
  </si>
  <si>
    <t>13.02</t>
  </si>
  <si>
    <t>EMPRESA</t>
  </si>
  <si>
    <t>LLAMADO</t>
  </si>
  <si>
    <t>DIRECCIÓN:</t>
  </si>
  <si>
    <t>SERVICIO:</t>
  </si>
  <si>
    <t>RUBRO</t>
  </si>
  <si>
    <t>ARQUITECTURA</t>
  </si>
  <si>
    <t>NOMBRE:</t>
  </si>
  <si>
    <t>C.I.</t>
  </si>
  <si>
    <t>Nº CJPU</t>
  </si>
  <si>
    <t>Nº LÁMINAS</t>
  </si>
  <si>
    <t>FIRMA</t>
  </si>
  <si>
    <t>SANITARIA</t>
  </si>
  <si>
    <t>Nº TÉCNICO</t>
  </si>
  <si>
    <t>ELÉCTRICA</t>
  </si>
  <si>
    <t>ESTRUCTURA</t>
  </si>
  <si>
    <t>AGRIMENSURA</t>
  </si>
  <si>
    <t>TÉCNICO REGISTRADO ANTE D.N.B.</t>
  </si>
  <si>
    <t>10.01</t>
  </si>
  <si>
    <t>12.02</t>
  </si>
  <si>
    <t>a) En el subtotal (A+B+C+D) deben incluirse los honorarios de proyecto y dirección de obra, así como todos los gastos de administración y gestión del contrato de obra.</t>
  </si>
  <si>
    <t>b) (*) %- Es el porcentaje de incidencia del monto del rubro en el monto total de obras (ïtem E : A+B+C+D).</t>
  </si>
  <si>
    <t>c) el Contratista/Oferente debe verificar todas las fórmulas ya que será responsable por el resultado de las mismas.</t>
  </si>
  <si>
    <t>EMPRESA:</t>
  </si>
  <si>
    <t>LLAMADO:</t>
  </si>
  <si>
    <t xml:space="preserve"> mes:</t>
  </si>
  <si>
    <t>CRONOGRAMA DE OBRAS E INVERSIONES MENSUALES PREVISTAS</t>
  </si>
  <si>
    <t>TOTAL OBRAS IVA INCLUÍDO</t>
  </si>
  <si>
    <t>(agregar o quitar meses)</t>
  </si>
  <si>
    <t>SUBTOTAL $</t>
  </si>
  <si>
    <t>IVA 22% $</t>
  </si>
  <si>
    <t>TOTAL $</t>
  </si>
  <si>
    <t>RESUMEN DE LA OFERTA</t>
  </si>
  <si>
    <t>se debe representar el avance de obra previsto en % y barras; las inversiones mensuales en $</t>
  </si>
  <si>
    <t xml:space="preserve">Abastecimiento </t>
  </si>
  <si>
    <t>Aire acondicionado</t>
  </si>
  <si>
    <t>Muros y Cielorrasos</t>
  </si>
  <si>
    <t>DIMENSIÓN ESPESOR MARCAS Y MODELOS</t>
  </si>
  <si>
    <t>Modalidad</t>
  </si>
  <si>
    <t>Obra</t>
  </si>
  <si>
    <t>Fecha</t>
  </si>
  <si>
    <t>Dirección</t>
  </si>
  <si>
    <t>Arquitecta/o</t>
  </si>
  <si>
    <t xml:space="preserve">Suministro de baldosa </t>
  </si>
  <si>
    <t>Suministro de Ceramicas 30 x 60</t>
  </si>
  <si>
    <t>Colocación de Ceramicas 30 x 60</t>
  </si>
  <si>
    <t>: ARQ.JUAN PABLO LESCANO-AY. DE ARQ. LEONARDO PENNI</t>
  </si>
  <si>
    <t>AL01</t>
  </si>
  <si>
    <t>AA 24000 BTU</t>
  </si>
  <si>
    <t>L01</t>
  </si>
  <si>
    <t>L02</t>
  </si>
  <si>
    <t>L03</t>
  </si>
  <si>
    <t>H01</t>
  </si>
  <si>
    <t>H02</t>
  </si>
  <si>
    <t>H03</t>
  </si>
  <si>
    <t>H04</t>
  </si>
  <si>
    <t>H05</t>
  </si>
  <si>
    <t>7.01.2</t>
  </si>
  <si>
    <t>7.01.3</t>
  </si>
  <si>
    <t>7.01.4</t>
  </si>
  <si>
    <t>7.01.5</t>
  </si>
  <si>
    <t>C01</t>
  </si>
  <si>
    <t>8.01.2</t>
  </si>
  <si>
    <t>8.01.3</t>
  </si>
  <si>
    <t>8.01.4</t>
  </si>
  <si>
    <t>C02</t>
  </si>
  <si>
    <t>C03</t>
  </si>
  <si>
    <t>C04</t>
  </si>
  <si>
    <t>C05</t>
  </si>
  <si>
    <t>C06</t>
  </si>
  <si>
    <t>Suministro de mesada G01</t>
  </si>
  <si>
    <t>Colocación de mesada G01</t>
  </si>
  <si>
    <t>AL02</t>
  </si>
  <si>
    <t>AL03</t>
  </si>
  <si>
    <t>AL04</t>
  </si>
  <si>
    <t>Puertas, equipamientos,placares</t>
  </si>
  <si>
    <t>Paneles de Poliestireno Alta Densidad "Tipo Isodec"</t>
  </si>
  <si>
    <t>Canalones de chapa</t>
  </si>
  <si>
    <t>Suministro de babetas</t>
  </si>
  <si>
    <t>Babetas de protección</t>
  </si>
  <si>
    <t>En P.V.C desagues primarios de baño</t>
  </si>
  <si>
    <t>En P.V.C desagues de pluviales subterraneo</t>
  </si>
  <si>
    <t xml:space="preserve">En P.V.C desagues de pluviales columnas </t>
  </si>
  <si>
    <t>Distribucion</t>
  </si>
  <si>
    <t>En Polipropileno termofusionado baños</t>
  </si>
  <si>
    <t>Canillas de servicio en baños</t>
  </si>
  <si>
    <t>Accesorios de desagües</t>
  </si>
  <si>
    <t>Valvulas de bronce cromado</t>
  </si>
  <si>
    <r>
      <t xml:space="preserve">Sifón de lavatorio realizado con piezas de pvc </t>
    </r>
    <r>
      <rPr>
        <sz val="10"/>
        <rFont val="Calibri"/>
        <family val="2"/>
      </rPr>
      <t xml:space="preserve">Ø </t>
    </r>
    <r>
      <rPr>
        <sz val="8"/>
        <rFont val="Arial"/>
        <family val="2"/>
      </rPr>
      <t>40</t>
    </r>
  </si>
  <si>
    <t>Circulaciones de aire primaria</t>
  </si>
  <si>
    <t>2.01.1</t>
  </si>
  <si>
    <t>2,02,1</t>
  </si>
  <si>
    <t>2.03,1</t>
  </si>
  <si>
    <t>2,04,1</t>
  </si>
  <si>
    <t>2.05.1</t>
  </si>
  <si>
    <t>2.05.5</t>
  </si>
  <si>
    <t>2.05.6</t>
  </si>
  <si>
    <t>Canalizaciones (por puesta)</t>
  </si>
  <si>
    <t>Suministro e instalación de módulos y plaquetas (por puesta)</t>
  </si>
  <si>
    <t>Colocación de luminarias</t>
  </si>
  <si>
    <t>4.04</t>
  </si>
  <si>
    <t>Canalización para puestos de teléfono, datos, televisión</t>
  </si>
  <si>
    <t>Enhebrados de puestos de teléfono, datos, televisión</t>
  </si>
  <si>
    <t>Suministro e instalación de módulos y plaquetas de puestas de TV y datos</t>
  </si>
  <si>
    <t>Suministro e instalación de tableros (con protecciones eléctricas)</t>
  </si>
  <si>
    <t>Suministro e instalación de alimentación de equipos de aires acondicionado</t>
  </si>
  <si>
    <t>Suministro y enhebrado de conductores (por puesta)</t>
  </si>
  <si>
    <t>VIDRIOS, POLICARBONATOS Y VINILOS</t>
  </si>
  <si>
    <t>:ACONDICIONAMIENTO PARCIAL Y AMPLIACIÓN DE SALA DE SUPERVISORES DE PLANTA BAJA</t>
  </si>
  <si>
    <t>: ABRIL 2018</t>
  </si>
  <si>
    <t>: MARTIN GARCIA 1222-MONTEVIDEO</t>
  </si>
  <si>
    <t>:"LICITACION ABREVIADA"</t>
  </si>
  <si>
    <t>Demolición de parrillero existente</t>
  </si>
  <si>
    <t>Retiro de cubierta de chapa de fibrocemento</t>
  </si>
  <si>
    <t xml:space="preserve"> </t>
  </si>
  <si>
    <t>REVESTIMIENTO DE BAÑOS</t>
  </si>
  <si>
    <t>Alveolar transparente en aleros 1 y 2</t>
  </si>
  <si>
    <t>Porcelanato 60X60</t>
  </si>
  <si>
    <t>ALEROS</t>
  </si>
  <si>
    <t>Alero 1</t>
  </si>
  <si>
    <t>Alero 2</t>
  </si>
  <si>
    <t>5.01.1</t>
  </si>
  <si>
    <t>9,01,1</t>
  </si>
  <si>
    <t>12.01.1</t>
  </si>
  <si>
    <t>12.01.2</t>
  </si>
  <si>
    <t>12.01.3</t>
  </si>
  <si>
    <t>MUROS DE STEEL FRAMING</t>
  </si>
  <si>
    <t xml:space="preserve">ESCALONES </t>
  </si>
  <si>
    <t>Membrana Tyvek</t>
  </si>
  <si>
    <t>Cubierta</t>
  </si>
  <si>
    <t>9,01,2</t>
  </si>
  <si>
    <t>9,01,3</t>
  </si>
  <si>
    <t>9,01,4</t>
  </si>
  <si>
    <t>Placa cementicia e=12,5 mm</t>
  </si>
  <si>
    <t>Placa de OSB e=11,1 mm</t>
  </si>
  <si>
    <t>Placa de yeso e=12,5 mm</t>
  </si>
  <si>
    <t>Perfileria estructural</t>
  </si>
  <si>
    <t>REVOQUES</t>
  </si>
  <si>
    <t>Revestimiento plástico texturado exterior tipo Quimtex o Vadex</t>
  </si>
  <si>
    <t>13.01</t>
  </si>
  <si>
    <t>7,01,1</t>
  </si>
  <si>
    <t>7,01,2</t>
  </si>
  <si>
    <t>11,01,1</t>
  </si>
  <si>
    <t xml:space="preserve">  </t>
  </si>
  <si>
    <t xml:space="preserve">Hierro </t>
  </si>
  <si>
    <t>9,01,5</t>
  </si>
  <si>
    <t xml:space="preserve">Estructura de perfiles adicional </t>
  </si>
  <si>
    <t>Suministro y colocación</t>
  </si>
  <si>
    <t xml:space="preserve">     ml</t>
  </si>
  <si>
    <t>Suminstro e instalación de cableado de UTP</t>
  </si>
  <si>
    <t>Luz de emergencia LED (homologada por bomberos)</t>
  </si>
  <si>
    <t>Camaras de inspeccion  60x60 (hasta 1m de profund)</t>
  </si>
  <si>
    <t xml:space="preserve">Camaras de inspeccion seca con punto de inspección 60x60 </t>
  </si>
  <si>
    <t>Ramal de primaria con punto de inspección</t>
  </si>
  <si>
    <t>En P.V.C desagues de Unidad interior de A.A.</t>
  </si>
  <si>
    <t xml:space="preserve">En P.V.C desagues secundarios de baño </t>
  </si>
  <si>
    <t>Acondicionamiento Boca desagüe A 40x40 con acometida de Columna Pluvial</t>
  </si>
  <si>
    <t>Tapas de inspección PRFV 60x60 tipo LACHS o BERMAC</t>
  </si>
  <si>
    <t>Canilla de servicio en patio</t>
  </si>
  <si>
    <t>Inodoro nordico o Ferrum (indicar modelo)</t>
  </si>
  <si>
    <t>Cisterna exterior magya de plastico accesorios de bronce y de palanca</t>
  </si>
  <si>
    <t>Grifo unitario con cierre tradicional, volante cruz de pared</t>
  </si>
  <si>
    <t xml:space="preserve">percheros </t>
  </si>
  <si>
    <t xml:space="preserve">CIELORRASO </t>
  </si>
  <si>
    <t>2.01.3</t>
  </si>
  <si>
    <t>2.01.4</t>
  </si>
  <si>
    <t>2.01.7</t>
  </si>
  <si>
    <t>2.01.8</t>
  </si>
  <si>
    <t>2.01.10</t>
  </si>
  <si>
    <t>2,04,2</t>
  </si>
  <si>
    <t>2,04,3</t>
  </si>
  <si>
    <t>2.05.2</t>
  </si>
  <si>
    <t>2.05.3</t>
  </si>
  <si>
    <t>2.05.4</t>
  </si>
  <si>
    <t>2.06.1</t>
  </si>
  <si>
    <t>2.06.2</t>
  </si>
  <si>
    <t>2.06.3</t>
  </si>
  <si>
    <t>9.01</t>
  </si>
  <si>
    <t>9.01.1</t>
  </si>
  <si>
    <t>10.02</t>
  </si>
  <si>
    <t>10.03</t>
  </si>
  <si>
    <t>10.03.1</t>
  </si>
  <si>
    <t>CELORRASO</t>
  </si>
  <si>
    <t>Laminado</t>
  </si>
  <si>
    <t>Laminado 4+4</t>
  </si>
  <si>
    <t>Opaco</t>
  </si>
  <si>
    <t>Lana de roca e=50 mm</t>
  </si>
  <si>
    <t>De placa de yeso</t>
  </si>
  <si>
    <t>General</t>
  </si>
  <si>
    <t xml:space="preserve">SUBTOTAL DE OBRAS (A + B + C ) </t>
  </si>
  <si>
    <t>4.01</t>
  </si>
  <si>
    <t>4.02</t>
  </si>
  <si>
    <t>5.02</t>
  </si>
  <si>
    <t>5.02.1</t>
  </si>
  <si>
    <t>5.02.2</t>
  </si>
  <si>
    <t>5.02.3</t>
  </si>
  <si>
    <t>5.02.4</t>
  </si>
  <si>
    <t>6.01.1</t>
  </si>
  <si>
    <t>6.01.2</t>
  </si>
  <si>
    <t>6.01.3</t>
  </si>
  <si>
    <t>6.01.4</t>
  </si>
  <si>
    <t>6.01.5</t>
  </si>
  <si>
    <t>7.01.6</t>
  </si>
  <si>
    <t>9.02</t>
  </si>
  <si>
    <t>9.02.1</t>
  </si>
  <si>
    <t>9.02.2</t>
  </si>
  <si>
    <t>9.02.3</t>
  </si>
  <si>
    <t>9.02.4</t>
  </si>
  <si>
    <t>9.03</t>
  </si>
  <si>
    <t>9.03.1</t>
  </si>
  <si>
    <t>9.03.2</t>
  </si>
  <si>
    <t>10.01,1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</si>
</sst>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9" fontId="4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0" xfId="0" applyAlignment="1"/>
    <xf numFmtId="0" fontId="3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2" fontId="3" fillId="2" borderId="8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0" fillId="0" borderId="3" xfId="0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3" fillId="3" borderId="11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0" fillId="4" borderId="11" xfId="0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justify"/>
    </xf>
    <xf numFmtId="0" fontId="6" fillId="0" borderId="3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4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vertical="center"/>
    </xf>
    <xf numFmtId="9" fontId="4" fillId="5" borderId="12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/>
    </xf>
    <xf numFmtId="0" fontId="0" fillId="6" borderId="8" xfId="0" applyFill="1" applyBorder="1" applyAlignment="1">
      <alignment horizontal="center" vertical="center"/>
    </xf>
    <xf numFmtId="0" fontId="2" fillId="6" borderId="11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center" vertical="center"/>
    </xf>
    <xf numFmtId="0" fontId="0" fillId="6" borderId="19" xfId="0" applyFill="1" applyBorder="1"/>
    <xf numFmtId="2" fontId="3" fillId="0" borderId="0" xfId="0" applyNumberFormat="1" applyFont="1" applyBorder="1" applyAlignment="1">
      <alignment horizontal="center" vertical="center" wrapText="1"/>
    </xf>
    <xf numFmtId="2" fontId="3" fillId="7" borderId="3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3" fillId="7" borderId="9" xfId="0" applyFont="1" applyFill="1" applyBorder="1" applyAlignment="1">
      <alignment horizontal="left" vertical="center"/>
    </xf>
    <xf numFmtId="0" fontId="0" fillId="7" borderId="5" xfId="0" applyFill="1" applyBorder="1" applyAlignment="1">
      <alignment vertical="center"/>
    </xf>
    <xf numFmtId="0" fontId="0" fillId="7" borderId="5" xfId="0" applyFill="1" applyBorder="1" applyAlignment="1">
      <alignment horizontal="center" vertical="center"/>
    </xf>
    <xf numFmtId="0" fontId="3" fillId="7" borderId="5" xfId="0" applyFont="1" applyFill="1" applyBorder="1" applyAlignment="1">
      <alignment vertical="center"/>
    </xf>
    <xf numFmtId="0" fontId="3" fillId="7" borderId="5" xfId="0" applyFont="1" applyFill="1" applyBorder="1" applyAlignment="1">
      <alignment horizontal="left" vertical="center"/>
    </xf>
    <xf numFmtId="2" fontId="5" fillId="0" borderId="3" xfId="0" applyNumberFormat="1" applyFont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2" fontId="5" fillId="0" borderId="9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9" xfId="0" applyBorder="1"/>
    <xf numFmtId="2" fontId="3" fillId="7" borderId="9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vertical="center"/>
    </xf>
    <xf numFmtId="0" fontId="3" fillId="7" borderId="16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0" borderId="5" xfId="0" applyBorder="1"/>
    <xf numFmtId="2" fontId="3" fillId="7" borderId="6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3" fillId="7" borderId="5" xfId="0" applyFont="1" applyFill="1" applyBorder="1" applyAlignment="1">
      <alignment horizontal="left" vertical="center"/>
    </xf>
    <xf numFmtId="0" fontId="0" fillId="7" borderId="15" xfId="0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5" fillId="0" borderId="1" xfId="0" applyFont="1" applyBorder="1"/>
    <xf numFmtId="0" fontId="3" fillId="3" borderId="0" xfId="0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9" xfId="0" applyNumberFormat="1" applyBorder="1"/>
    <xf numFmtId="2" fontId="0" fillId="0" borderId="3" xfId="0" applyNumberFormat="1" applyBorder="1"/>
    <xf numFmtId="4" fontId="0" fillId="0" borderId="0" xfId="0" applyNumberFormat="1" applyAlignment="1">
      <alignment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/>
    </xf>
    <xf numFmtId="4" fontId="0" fillId="4" borderId="19" xfId="0" applyNumberFormat="1" applyFill="1" applyBorder="1"/>
    <xf numFmtId="4" fontId="0" fillId="7" borderId="5" xfId="0" applyNumberFormat="1" applyFill="1" applyBorder="1" applyAlignment="1">
      <alignment vertical="center"/>
    </xf>
    <xf numFmtId="4" fontId="3" fillId="7" borderId="10" xfId="0" applyNumberFormat="1" applyFont="1" applyFill="1" applyBorder="1" applyAlignment="1">
      <alignment vertical="center"/>
    </xf>
    <xf numFmtId="4" fontId="3" fillId="7" borderId="3" xfId="0" applyNumberFormat="1" applyFont="1" applyFill="1" applyBorder="1"/>
    <xf numFmtId="4" fontId="0" fillId="0" borderId="4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3" xfId="0" applyNumberFormat="1" applyBorder="1"/>
    <xf numFmtId="4" fontId="0" fillId="0" borderId="3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7" borderId="16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/>
    <xf numFmtId="4" fontId="0" fillId="3" borderId="11" xfId="0" applyNumberFormat="1" applyFill="1" applyBorder="1" applyAlignment="1">
      <alignment horizontal="center" vertical="center" wrapText="1"/>
    </xf>
    <xf numFmtId="4" fontId="3" fillId="3" borderId="19" xfId="0" applyNumberFormat="1" applyFont="1" applyFill="1" applyBorder="1" applyAlignment="1">
      <alignment horizontal="right" vertical="center"/>
    </xf>
    <xf numFmtId="4" fontId="3" fillId="3" borderId="21" xfId="0" applyNumberFormat="1" applyFont="1" applyFill="1" applyBorder="1"/>
    <xf numFmtId="4" fontId="0" fillId="0" borderId="0" xfId="0" applyNumberFormat="1" applyBorder="1" applyAlignment="1">
      <alignment vertical="center"/>
    </xf>
    <xf numFmtId="4" fontId="0" fillId="4" borderId="11" xfId="0" applyNumberForma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3" fillId="3" borderId="21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7" borderId="7" xfId="0" applyNumberFormat="1" applyFont="1" applyFill="1" applyBorder="1" applyAlignment="1">
      <alignment vertical="center"/>
    </xf>
    <xf numFmtId="4" fontId="0" fillId="0" borderId="2" xfId="0" applyNumberFormat="1" applyBorder="1"/>
    <xf numFmtId="4" fontId="4" fillId="5" borderId="11" xfId="0" applyNumberFormat="1" applyFont="1" applyFill="1" applyBorder="1" applyAlignment="1">
      <alignment vertical="center"/>
    </xf>
    <xf numFmtId="4" fontId="4" fillId="5" borderId="19" xfId="0" applyNumberFormat="1" applyFont="1" applyFill="1" applyBorder="1" applyAlignment="1">
      <alignment vertical="center"/>
    </xf>
    <xf numFmtId="4" fontId="4" fillId="5" borderId="21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 wrapText="1"/>
    </xf>
    <xf numFmtId="4" fontId="3" fillId="7" borderId="5" xfId="0" applyNumberFormat="1" applyFont="1" applyFill="1" applyBorder="1" applyAlignment="1">
      <alignment vertical="center"/>
    </xf>
    <xf numFmtId="0" fontId="0" fillId="0" borderId="17" xfId="0" applyBorder="1"/>
    <xf numFmtId="0" fontId="0" fillId="0" borderId="16" xfId="0" applyBorder="1"/>
    <xf numFmtId="2" fontId="0" fillId="0" borderId="5" xfId="0" applyNumberFormat="1" applyBorder="1"/>
    <xf numFmtId="2" fontId="0" fillId="0" borderId="17" xfId="0" applyNumberFormat="1" applyBorder="1"/>
    <xf numFmtId="2" fontId="0" fillId="0" borderId="16" xfId="0" applyNumberFormat="1" applyBorder="1"/>
    <xf numFmtId="0" fontId="3" fillId="3" borderId="11" xfId="0" applyFont="1" applyFill="1" applyBorder="1"/>
    <xf numFmtId="0" fontId="3" fillId="3" borderId="11" xfId="0" applyFont="1" applyFill="1" applyBorder="1" applyAlignment="1">
      <alignment horizontal="center"/>
    </xf>
    <xf numFmtId="2" fontId="0" fillId="0" borderId="6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0" fillId="0" borderId="4" xfId="0" applyNumberFormat="1" applyBorder="1"/>
    <xf numFmtId="4" fontId="0" fillId="0" borderId="4" xfId="0" applyNumberFormat="1" applyBorder="1"/>
    <xf numFmtId="3" fontId="0" fillId="0" borderId="4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3" borderId="3" xfId="0" applyNumberFormat="1" applyFont="1" applyFill="1" applyBorder="1"/>
    <xf numFmtId="0" fontId="3" fillId="3" borderId="9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10" xfId="0" applyFont="1" applyFill="1" applyBorder="1"/>
    <xf numFmtId="0" fontId="3" fillId="4" borderId="9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0" fillId="4" borderId="10" xfId="0" applyFill="1" applyBorder="1"/>
    <xf numFmtId="2" fontId="3" fillId="2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3" fillId="4" borderId="9" xfId="0" applyFont="1" applyFill="1" applyBorder="1"/>
    <xf numFmtId="0" fontId="3" fillId="4" borderId="5" xfId="0" applyFont="1" applyFill="1" applyBorder="1"/>
    <xf numFmtId="0" fontId="3" fillId="4" borderId="10" xfId="0" applyFont="1" applyFill="1" applyBorder="1"/>
    <xf numFmtId="0" fontId="3" fillId="3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7" borderId="16" xfId="0" applyFont="1" applyFill="1" applyBorder="1" applyAlignment="1">
      <alignment horizontal="left" vertical="center"/>
    </xf>
    <xf numFmtId="0" fontId="3" fillId="3" borderId="22" xfId="0" applyFont="1" applyFill="1" applyBorder="1"/>
    <xf numFmtId="0" fontId="3" fillId="3" borderId="23" xfId="0" applyFont="1" applyFill="1" applyBorder="1"/>
    <xf numFmtId="0" fontId="3" fillId="3" borderId="24" xfId="0" applyFont="1" applyFill="1" applyBorder="1"/>
    <xf numFmtId="0" fontId="3" fillId="3" borderId="0" xfId="0" applyFont="1" applyFill="1" applyBorder="1"/>
    <xf numFmtId="0" fontId="3" fillId="3" borderId="25" xfId="0" applyFont="1" applyFill="1" applyBorder="1"/>
    <xf numFmtId="0" fontId="3" fillId="3" borderId="26" xfId="0" applyFont="1" applyFill="1" applyBorder="1"/>
    <xf numFmtId="0" fontId="3" fillId="3" borderId="27" xfId="0" applyFont="1" applyFill="1" applyBorder="1"/>
    <xf numFmtId="0" fontId="3" fillId="3" borderId="20" xfId="0" applyFont="1" applyFill="1" applyBorder="1"/>
    <xf numFmtId="0" fontId="3" fillId="3" borderId="28" xfId="0" applyFont="1" applyFill="1" applyBorder="1"/>
    <xf numFmtId="0" fontId="3" fillId="3" borderId="29" xfId="0" applyFont="1" applyFill="1" applyBorder="1"/>
    <xf numFmtId="0" fontId="3" fillId="3" borderId="1" xfId="0" applyFont="1" applyFill="1" applyBorder="1"/>
    <xf numFmtId="0" fontId="3" fillId="3" borderId="30" xfId="0" applyFont="1" applyFill="1" applyBorder="1"/>
    <xf numFmtId="0" fontId="3" fillId="3" borderId="31" xfId="0" applyFont="1" applyFill="1" applyBorder="1"/>
    <xf numFmtId="0" fontId="3" fillId="3" borderId="32" xfId="0" applyFont="1" applyFill="1" applyBorder="1"/>
    <xf numFmtId="0" fontId="3" fillId="3" borderId="33" xfId="0" applyFont="1" applyFill="1" applyBorder="1"/>
    <xf numFmtId="0" fontId="0" fillId="4" borderId="8" xfId="0" applyFill="1" applyBorder="1"/>
    <xf numFmtId="0" fontId="0" fillId="4" borderId="11" xfId="0" applyFill="1" applyBorder="1"/>
    <xf numFmtId="0" fontId="0" fillId="4" borderId="19" xfId="0" applyFill="1" applyBorder="1"/>
    <xf numFmtId="0" fontId="0" fillId="0" borderId="4" xfId="0" applyBorder="1"/>
    <xf numFmtId="0" fontId="0" fillId="7" borderId="9" xfId="0" applyFill="1" applyBorder="1"/>
    <xf numFmtId="0" fontId="0" fillId="7" borderId="5" xfId="0" applyFill="1" applyBorder="1"/>
    <xf numFmtId="0" fontId="0" fillId="7" borderId="10" xfId="0" applyFill="1" applyBorder="1"/>
    <xf numFmtId="0" fontId="0" fillId="0" borderId="6" xfId="0" applyBorder="1"/>
    <xf numFmtId="4" fontId="3" fillId="7" borderId="0" xfId="0" applyNumberFormat="1" applyFont="1" applyFill="1" applyBorder="1"/>
    <xf numFmtId="4" fontId="0" fillId="0" borderId="0" xfId="0" applyNumberFormat="1" applyBorder="1"/>
    <xf numFmtId="4" fontId="0" fillId="0" borderId="0" xfId="0" applyNumberFormat="1" applyFill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4" fontId="0" fillId="4" borderId="8" xfId="0" applyNumberFormat="1" applyFill="1" applyBorder="1"/>
    <xf numFmtId="4" fontId="0" fillId="4" borderId="11" xfId="0" applyNumberFormat="1" applyFill="1" applyBorder="1"/>
    <xf numFmtId="4" fontId="3" fillId="7" borderId="17" xfId="0" applyNumberFormat="1" applyFont="1" applyFill="1" applyBorder="1"/>
    <xf numFmtId="4" fontId="3" fillId="7" borderId="16" xfId="0" applyNumberFormat="1" applyFont="1" applyFill="1" applyBorder="1"/>
    <xf numFmtId="4" fontId="3" fillId="7" borderId="13" xfId="0" applyNumberFormat="1" applyFont="1" applyFill="1" applyBorder="1"/>
    <xf numFmtId="4" fontId="3" fillId="7" borderId="20" xfId="0" applyNumberFormat="1" applyFont="1" applyFill="1" applyBorder="1"/>
    <xf numFmtId="4" fontId="3" fillId="7" borderId="2" xfId="0" applyNumberFormat="1" applyFont="1" applyFill="1" applyBorder="1"/>
    <xf numFmtId="0" fontId="0" fillId="8" borderId="8" xfId="0" applyFill="1" applyBorder="1" applyAlignment="1">
      <alignment horizontal="center" vertical="center"/>
    </xf>
    <xf numFmtId="0" fontId="2" fillId="8" borderId="11" xfId="0" applyFont="1" applyFill="1" applyBorder="1" applyAlignment="1">
      <alignment horizontal="left" vertical="center"/>
    </xf>
    <xf numFmtId="0" fontId="2" fillId="8" borderId="11" xfId="0" applyFont="1" applyFill="1" applyBorder="1" applyAlignment="1">
      <alignment horizontal="center" vertical="center"/>
    </xf>
    <xf numFmtId="4" fontId="2" fillId="8" borderId="11" xfId="0" applyNumberFormat="1" applyFont="1" applyFill="1" applyBorder="1" applyAlignment="1">
      <alignment horizontal="center" vertical="center"/>
    </xf>
    <xf numFmtId="4" fontId="0" fillId="8" borderId="19" xfId="0" applyNumberFormat="1" applyFill="1" applyBorder="1"/>
    <xf numFmtId="0" fontId="4" fillId="8" borderId="8" xfId="0" applyFont="1" applyFill="1" applyBorder="1"/>
    <xf numFmtId="0" fontId="0" fillId="8" borderId="11" xfId="0" applyFill="1" applyBorder="1"/>
    <xf numFmtId="0" fontId="0" fillId="8" borderId="19" xfId="0" applyFill="1" applyBorder="1"/>
    <xf numFmtId="0" fontId="3" fillId="8" borderId="19" xfId="0" applyFont="1" applyFill="1" applyBorder="1"/>
    <xf numFmtId="4" fontId="3" fillId="3" borderId="9" xfId="0" applyNumberFormat="1" applyFont="1" applyFill="1" applyBorder="1"/>
    <xf numFmtId="4" fontId="3" fillId="3" borderId="5" xfId="0" applyNumberFormat="1" applyFont="1" applyFill="1" applyBorder="1"/>
    <xf numFmtId="4" fontId="3" fillId="3" borderId="10" xfId="0" applyNumberFormat="1" applyFont="1" applyFill="1" applyBorder="1"/>
    <xf numFmtId="4" fontId="4" fillId="5" borderId="8" xfId="0" applyNumberFormat="1" applyFont="1" applyFill="1" applyBorder="1" applyAlignment="1">
      <alignment vertical="center"/>
    </xf>
    <xf numFmtId="164" fontId="0" fillId="0" borderId="4" xfId="0" applyNumberFormat="1" applyBorder="1"/>
    <xf numFmtId="4" fontId="5" fillId="0" borderId="0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right" vertical="center"/>
    </xf>
    <xf numFmtId="4" fontId="3" fillId="3" borderId="15" xfId="0" applyNumberFormat="1" applyFont="1" applyFill="1" applyBorder="1" applyAlignment="1">
      <alignment horizontal="right" vertical="center"/>
    </xf>
    <xf numFmtId="4" fontId="3" fillId="3" borderId="7" xfId="0" applyNumberFormat="1" applyFont="1" applyFill="1" applyBorder="1" applyAlignment="1">
      <alignment horizontal="right" vertical="center"/>
    </xf>
    <xf numFmtId="4" fontId="4" fillId="5" borderId="8" xfId="0" applyNumberFormat="1" applyFont="1" applyFill="1" applyBorder="1" applyAlignment="1">
      <alignment horizontal="justify" vertical="center"/>
    </xf>
    <xf numFmtId="4" fontId="4" fillId="5" borderId="12" xfId="0" applyNumberFormat="1" applyFont="1" applyFill="1" applyBorder="1" applyAlignment="1">
      <alignment vertical="center"/>
    </xf>
    <xf numFmtId="4" fontId="4" fillId="5" borderId="34" xfId="0" applyNumberFormat="1" applyFont="1" applyFill="1" applyBorder="1" applyAlignment="1">
      <alignment vertical="center"/>
    </xf>
    <xf numFmtId="9" fontId="0" fillId="0" borderId="3" xfId="1" applyFont="1" applyBorder="1"/>
    <xf numFmtId="4" fontId="4" fillId="0" borderId="0" xfId="0" applyNumberFormat="1" applyFont="1" applyFill="1"/>
    <xf numFmtId="0" fontId="3" fillId="7" borderId="5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0" fillId="0" borderId="0" xfId="0" applyFill="1"/>
    <xf numFmtId="4" fontId="2" fillId="9" borderId="8" xfId="0" applyNumberFormat="1" applyFont="1" applyFill="1" applyBorder="1"/>
    <xf numFmtId="4" fontId="0" fillId="9" borderId="11" xfId="0" applyNumberFormat="1" applyFill="1" applyBorder="1"/>
    <xf numFmtId="4" fontId="0" fillId="9" borderId="19" xfId="0" applyNumberFormat="1" applyFill="1" applyBorder="1"/>
    <xf numFmtId="0" fontId="4" fillId="0" borderId="0" xfId="0" applyFont="1"/>
    <xf numFmtId="0" fontId="5" fillId="0" borderId="0" xfId="0" applyFont="1"/>
    <xf numFmtId="0" fontId="3" fillId="0" borderId="9" xfId="0" applyFont="1" applyBorder="1"/>
    <xf numFmtId="0" fontId="3" fillId="0" borderId="5" xfId="0" applyFont="1" applyBorder="1"/>
    <xf numFmtId="0" fontId="3" fillId="0" borderId="10" xfId="0" applyFont="1" applyBorder="1"/>
    <xf numFmtId="0" fontId="0" fillId="0" borderId="10" xfId="0" applyBorder="1"/>
    <xf numFmtId="0" fontId="4" fillId="0" borderId="9" xfId="0" applyFont="1" applyBorder="1"/>
    <xf numFmtId="0" fontId="0" fillId="0" borderId="13" xfId="0" applyBorder="1"/>
    <xf numFmtId="0" fontId="0" fillId="0" borderId="20" xfId="0" applyBorder="1"/>
    <xf numFmtId="0" fontId="0" fillId="0" borderId="2" xfId="0" applyBorder="1"/>
    <xf numFmtId="0" fontId="0" fillId="0" borderId="7" xfId="0" applyBorder="1"/>
    <xf numFmtId="0" fontId="5" fillId="0" borderId="20" xfId="0" applyFont="1" applyBorder="1"/>
    <xf numFmtId="0" fontId="3" fillId="10" borderId="9" xfId="0" applyFont="1" applyFill="1" applyBorder="1"/>
    <xf numFmtId="0" fontId="3" fillId="10" borderId="5" xfId="0" applyFont="1" applyFill="1" applyBorder="1"/>
    <xf numFmtId="0" fontId="3" fillId="10" borderId="10" xfId="0" applyFont="1" applyFill="1" applyBorder="1"/>
    <xf numFmtId="0" fontId="0" fillId="10" borderId="10" xfId="0" applyFill="1" applyBorder="1"/>
    <xf numFmtId="4" fontId="0" fillId="0" borderId="13" xfId="0" applyNumberFormat="1" applyBorder="1" applyAlignment="1">
      <alignment vertical="center"/>
    </xf>
    <xf numFmtId="2" fontId="5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/>
    <xf numFmtId="4" fontId="8" fillId="0" borderId="0" xfId="0" applyNumberFormat="1" applyFont="1" applyBorder="1" applyAlignment="1">
      <alignment vertical="top"/>
    </xf>
    <xf numFmtId="4" fontId="12" fillId="0" borderId="11" xfId="0" applyNumberFormat="1" applyFont="1" applyFill="1" applyBorder="1"/>
    <xf numFmtId="4" fontId="12" fillId="0" borderId="0" xfId="0" applyNumberFormat="1" applyFont="1" applyFill="1" applyBorder="1"/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vertical="center"/>
    </xf>
    <xf numFmtId="4" fontId="4" fillId="0" borderId="5" xfId="0" applyNumberFormat="1" applyFont="1" applyFill="1" applyBorder="1"/>
    <xf numFmtId="4" fontId="4" fillId="0" borderId="10" xfId="0" applyNumberFormat="1" applyFont="1" applyBorder="1" applyAlignment="1">
      <alignment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vertical="center"/>
    </xf>
    <xf numFmtId="9" fontId="4" fillId="7" borderId="11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4" fontId="4" fillId="7" borderId="11" xfId="0" applyNumberFormat="1" applyFont="1" applyFill="1" applyBorder="1" applyAlignment="1">
      <alignment vertical="center"/>
    </xf>
    <xf numFmtId="4" fontId="4" fillId="7" borderId="11" xfId="0" applyNumberFormat="1" applyFont="1" applyFill="1" applyBorder="1"/>
    <xf numFmtId="4" fontId="4" fillId="7" borderId="19" xfId="0" applyNumberFormat="1" applyFont="1" applyFill="1" applyBorder="1" applyAlignment="1">
      <alignment vertical="center"/>
    </xf>
    <xf numFmtId="0" fontId="12" fillId="7" borderId="8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left" vertical="center"/>
    </xf>
    <xf numFmtId="0" fontId="13" fillId="7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4" fontId="13" fillId="7" borderId="11" xfId="0" applyNumberFormat="1" applyFont="1" applyFill="1" applyBorder="1" applyAlignment="1">
      <alignment horizontal="center" vertical="center"/>
    </xf>
    <xf numFmtId="4" fontId="12" fillId="7" borderId="11" xfId="0" applyNumberFormat="1" applyFont="1" applyFill="1" applyBorder="1"/>
    <xf numFmtId="4" fontId="12" fillId="7" borderId="19" xfId="0" applyNumberFormat="1" applyFont="1" applyFill="1" applyBorder="1" applyAlignment="1">
      <alignment vertical="center"/>
    </xf>
    <xf numFmtId="4" fontId="5" fillId="3" borderId="22" xfId="0" applyNumberFormat="1" applyFont="1" applyFill="1" applyBorder="1" applyAlignment="1">
      <alignment horizontal="center" wrapText="1"/>
    </xf>
    <xf numFmtId="4" fontId="5" fillId="3" borderId="29" xfId="0" applyNumberFormat="1" applyFont="1" applyFill="1" applyBorder="1" applyAlignment="1">
      <alignment horizontal="center" wrapText="1"/>
    </xf>
    <xf numFmtId="4" fontId="5" fillId="3" borderId="23" xfId="0" applyNumberFormat="1" applyFont="1" applyFill="1" applyBorder="1" applyAlignment="1">
      <alignment horizontal="center" wrapText="1"/>
    </xf>
    <xf numFmtId="4" fontId="5" fillId="3" borderId="24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wrapText="1"/>
    </xf>
    <xf numFmtId="4" fontId="5" fillId="3" borderId="0" xfId="0" applyNumberFormat="1" applyFont="1" applyFill="1" applyBorder="1" applyAlignment="1">
      <alignment horizontal="center" wrapText="1"/>
    </xf>
    <xf numFmtId="4" fontId="5" fillId="3" borderId="25" xfId="0" applyNumberFormat="1" applyFont="1" applyFill="1" applyBorder="1" applyAlignment="1">
      <alignment horizontal="center" wrapText="1"/>
    </xf>
    <xf numFmtId="4" fontId="5" fillId="3" borderId="30" xfId="0" applyNumberFormat="1" applyFont="1" applyFill="1" applyBorder="1" applyAlignment="1">
      <alignment horizontal="center" wrapText="1"/>
    </xf>
    <xf numFmtId="4" fontId="5" fillId="3" borderId="26" xfId="0" applyNumberFormat="1" applyFont="1" applyFill="1" applyBorder="1" applyAlignment="1">
      <alignment horizontal="center" wrapText="1"/>
    </xf>
    <xf numFmtId="4" fontId="4" fillId="0" borderId="3" xfId="0" applyNumberFormat="1" applyFont="1" applyFill="1" applyBorder="1"/>
    <xf numFmtId="4" fontId="4" fillId="7" borderId="18" xfId="0" applyNumberFormat="1" applyFont="1" applyFill="1" applyBorder="1"/>
    <xf numFmtId="4" fontId="0" fillId="7" borderId="12" xfId="0" applyNumberFormat="1" applyFill="1" applyBorder="1"/>
    <xf numFmtId="4" fontId="0" fillId="7" borderId="34" xfId="0" applyNumberFormat="1" applyFill="1" applyBorder="1"/>
    <xf numFmtId="0" fontId="2" fillId="7" borderId="8" xfId="0" applyFont="1" applyFill="1" applyBorder="1" applyAlignment="1">
      <alignment horizontal="center"/>
    </xf>
    <xf numFmtId="0" fontId="2" fillId="7" borderId="11" xfId="0" applyFont="1" applyFill="1" applyBorder="1"/>
    <xf numFmtId="4" fontId="2" fillId="7" borderId="11" xfId="0" applyNumberFormat="1" applyFont="1" applyFill="1" applyBorder="1"/>
    <xf numFmtId="4" fontId="2" fillId="7" borderId="19" xfId="0" applyNumberFormat="1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vertical="center"/>
    </xf>
    <xf numFmtId="0" fontId="3" fillId="7" borderId="11" xfId="0" applyFont="1" applyFill="1" applyBorder="1" applyAlignment="1">
      <alignment horizontal="center" vertical="center"/>
    </xf>
    <xf numFmtId="4" fontId="8" fillId="0" borderId="0" xfId="0" applyNumberFormat="1" applyFont="1"/>
    <xf numFmtId="4" fontId="4" fillId="0" borderId="0" xfId="0" applyNumberFormat="1" applyFont="1"/>
    <xf numFmtId="0" fontId="2" fillId="7" borderId="11" xfId="0" applyFont="1" applyFill="1" applyBorder="1" applyAlignment="1">
      <alignment vertical="center"/>
    </xf>
    <xf numFmtId="0" fontId="4" fillId="7" borderId="19" xfId="0" applyNumberFormat="1" applyFont="1" applyFill="1" applyBorder="1" applyAlignment="1">
      <alignment vertical="center"/>
    </xf>
    <xf numFmtId="4" fontId="0" fillId="11" borderId="0" xfId="0" applyNumberFormat="1" applyFill="1" applyBorder="1"/>
    <xf numFmtId="4" fontId="0" fillId="11" borderId="0" xfId="0" applyNumberFormat="1" applyFill="1"/>
    <xf numFmtId="4" fontId="3" fillId="11" borderId="0" xfId="0" applyNumberFormat="1" applyFont="1" applyFill="1" applyBorder="1" applyAlignment="1">
      <alignment horizontal="center" vertical="center" wrapText="1"/>
    </xf>
    <xf numFmtId="4" fontId="3" fillId="11" borderId="0" xfId="0" applyNumberFormat="1" applyFont="1" applyFill="1" applyBorder="1"/>
    <xf numFmtId="4" fontId="3" fillId="11" borderId="0" xfId="0" applyNumberFormat="1" applyFont="1" applyFill="1" applyBorder="1" applyAlignment="1">
      <alignment horizontal="right" vertical="center"/>
    </xf>
    <xf numFmtId="4" fontId="4" fillId="11" borderId="0" xfId="0" applyNumberFormat="1" applyFont="1" applyFill="1" applyBorder="1" applyAlignment="1">
      <alignment vertical="center"/>
    </xf>
    <xf numFmtId="0" fontId="3" fillId="0" borderId="16" xfId="0" applyFont="1" applyBorder="1" applyAlignment="1"/>
    <xf numFmtId="0" fontId="3" fillId="0" borderId="0" xfId="0" applyFont="1" applyBorder="1" applyAlignment="1"/>
    <xf numFmtId="0" fontId="0" fillId="12" borderId="0" xfId="0" applyFill="1" applyBorder="1"/>
    <xf numFmtId="0" fontId="0" fillId="12" borderId="0" xfId="0" applyFill="1"/>
    <xf numFmtId="0" fontId="5" fillId="0" borderId="0" xfId="0" applyFont="1" applyBorder="1"/>
    <xf numFmtId="0" fontId="5" fillId="0" borderId="0" xfId="0" applyFont="1" applyBorder="1" applyAlignment="1"/>
    <xf numFmtId="0" fontId="3" fillId="0" borderId="0" xfId="0" applyFont="1" applyBorder="1" applyAlignment="1">
      <alignment horizontal="right"/>
    </xf>
    <xf numFmtId="4" fontId="0" fillId="0" borderId="20" xfId="0" applyNumberFormat="1" applyBorder="1"/>
    <xf numFmtId="0" fontId="0" fillId="3" borderId="2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3" fillId="7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justify"/>
    </xf>
    <xf numFmtId="0" fontId="3" fillId="3" borderId="30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4" fontId="5" fillId="3" borderId="31" xfId="0" applyNumberFormat="1" applyFont="1" applyFill="1" applyBorder="1" applyAlignment="1">
      <alignment horizontal="center" vertical="distributed" wrapText="1"/>
    </xf>
    <xf numFmtId="4" fontId="5" fillId="3" borderId="32" xfId="0" applyNumberFormat="1" applyFont="1" applyFill="1" applyBorder="1" applyAlignment="1">
      <alignment horizontal="center" vertical="distributed" wrapText="1"/>
    </xf>
    <xf numFmtId="4" fontId="5" fillId="3" borderId="33" xfId="0" applyNumberFormat="1" applyFont="1" applyFill="1" applyBorder="1" applyAlignment="1">
      <alignment horizontal="center" vertical="distributed" wrapText="1"/>
    </xf>
    <xf numFmtId="0" fontId="9" fillId="3" borderId="29" xfId="0" applyFont="1" applyFill="1" applyBorder="1" applyAlignment="1">
      <alignment horizontal="center" vertical="justify"/>
    </xf>
    <xf numFmtId="0" fontId="9" fillId="3" borderId="1" xfId="0" applyFont="1" applyFill="1" applyBorder="1" applyAlignment="1">
      <alignment horizontal="center" vertical="justify"/>
    </xf>
    <xf numFmtId="0" fontId="9" fillId="3" borderId="30" xfId="0" applyFont="1" applyFill="1" applyBorder="1" applyAlignment="1">
      <alignment horizontal="center" vertical="justify"/>
    </xf>
    <xf numFmtId="0" fontId="3" fillId="3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4" fontId="3" fillId="3" borderId="35" xfId="0" applyNumberFormat="1" applyFont="1" applyFill="1" applyBorder="1" applyAlignment="1">
      <alignment horizontal="center" vertical="center" wrapText="1"/>
    </xf>
    <xf numFmtId="4" fontId="3" fillId="3" borderId="36" xfId="0" applyNumberFormat="1" applyFont="1" applyFill="1" applyBorder="1" applyAlignment="1">
      <alignment horizontal="center" vertical="center" wrapText="1"/>
    </xf>
    <xf numFmtId="4" fontId="3" fillId="3" borderId="37" xfId="0" applyNumberFormat="1" applyFont="1" applyFill="1" applyBorder="1" applyAlignment="1">
      <alignment horizontal="center" vertical="center" wrapText="1"/>
    </xf>
    <xf numFmtId="4" fontId="3" fillId="3" borderId="31" xfId="0" applyNumberFormat="1" applyFont="1" applyFill="1" applyBorder="1" applyAlignment="1">
      <alignment horizontal="center" vertical="center" wrapText="1"/>
    </xf>
    <xf numFmtId="4" fontId="3" fillId="3" borderId="32" xfId="0" applyNumberFormat="1" applyFont="1" applyFill="1" applyBorder="1" applyAlignment="1">
      <alignment horizontal="center" vertical="center" wrapText="1"/>
    </xf>
    <xf numFmtId="4" fontId="3" fillId="3" borderId="33" xfId="0" applyNumberFormat="1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4" fontId="3" fillId="3" borderId="29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30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771525</xdr:colOff>
      <xdr:row>0</xdr:row>
      <xdr:rowOff>0</xdr:rowOff>
    </xdr:from>
    <xdr:to>
      <xdr:col>21</xdr:col>
      <xdr:colOff>1047750</xdr:colOff>
      <xdr:row>5</xdr:row>
      <xdr:rowOff>0</xdr:rowOff>
    </xdr:to>
    <xdr:pic>
      <xdr:nvPicPr>
        <xdr:cNvPr id="1294" name="Picture 40" descr="inau Arquitectura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59350" y="0"/>
          <a:ext cx="2371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1"/>
  <sheetViews>
    <sheetView tabSelected="1" zoomScale="80" zoomScaleNormal="80" workbookViewId="0">
      <selection activeCell="C186" sqref="C186"/>
    </sheetView>
  </sheetViews>
  <sheetFormatPr baseColWidth="10" defaultRowHeight="12.75"/>
  <cols>
    <col min="1" max="1" width="2.28515625" customWidth="1"/>
    <col min="2" max="2" width="9.42578125" style="17" customWidth="1"/>
    <col min="3" max="3" width="34.140625" customWidth="1"/>
    <col min="4" max="4" width="67.7109375" customWidth="1"/>
    <col min="5" max="5" width="15.42578125" customWidth="1"/>
    <col min="6" max="6" width="7.7109375" customWidth="1"/>
    <col min="7" max="7" width="8" customWidth="1"/>
    <col min="8" max="9" width="10.7109375" style="116" customWidth="1"/>
    <col min="10" max="10" width="11.42578125" style="116"/>
    <col min="11" max="11" width="12.140625" style="116" customWidth="1"/>
    <col min="12" max="12" width="2" style="116" customWidth="1"/>
    <col min="13" max="13" width="12.7109375" style="116" customWidth="1"/>
    <col min="14" max="14" width="1.7109375" style="210" customWidth="1"/>
    <col min="15" max="15" width="3.85546875" style="210" hidden="1" customWidth="1"/>
    <col min="16" max="16" width="18" style="210" hidden="1" customWidth="1"/>
    <col min="17" max="22" width="15.7109375" style="116" customWidth="1"/>
    <col min="23" max="23" width="9" customWidth="1"/>
  </cols>
  <sheetData>
    <row r="1" spans="1:23">
      <c r="A1" s="24"/>
      <c r="B1" s="338" t="s">
        <v>172</v>
      </c>
      <c r="C1" s="24"/>
      <c r="D1" s="333" t="s">
        <v>245</v>
      </c>
      <c r="E1" s="335"/>
      <c r="F1" s="335"/>
      <c r="G1" s="335"/>
      <c r="H1" s="335"/>
      <c r="I1" s="335"/>
      <c r="J1" s="335"/>
      <c r="K1" s="339"/>
      <c r="L1" s="335"/>
      <c r="M1" s="335"/>
      <c r="N1"/>
      <c r="O1"/>
      <c r="P1"/>
      <c r="Q1"/>
      <c r="R1"/>
      <c r="S1"/>
      <c r="T1"/>
      <c r="U1"/>
      <c r="V1"/>
    </row>
    <row r="2" spans="1:23">
      <c r="A2" s="24"/>
      <c r="B2" s="338" t="s">
        <v>173</v>
      </c>
      <c r="C2" s="24"/>
      <c r="D2" s="334" t="s">
        <v>242</v>
      </c>
      <c r="E2" s="335"/>
      <c r="F2" s="335"/>
      <c r="G2" s="335"/>
      <c r="H2" s="335"/>
      <c r="I2" s="335"/>
      <c r="J2" s="335"/>
      <c r="K2" s="335"/>
      <c r="L2" s="335"/>
      <c r="M2" s="335"/>
      <c r="N2"/>
      <c r="O2"/>
      <c r="P2"/>
      <c r="Q2"/>
      <c r="R2"/>
      <c r="S2"/>
      <c r="T2"/>
      <c r="U2"/>
      <c r="V2"/>
    </row>
    <row r="3" spans="1:23">
      <c r="A3" s="24"/>
      <c r="B3" s="338" t="s">
        <v>174</v>
      </c>
      <c r="C3" s="24"/>
      <c r="D3" s="334" t="s">
        <v>243</v>
      </c>
      <c r="E3" s="335"/>
      <c r="F3" s="335"/>
      <c r="G3" s="335"/>
      <c r="H3" s="335"/>
      <c r="I3" s="335"/>
      <c r="J3" s="335"/>
      <c r="K3" s="335"/>
      <c r="L3" s="335"/>
      <c r="M3" s="335"/>
      <c r="N3"/>
      <c r="O3"/>
      <c r="P3"/>
      <c r="Q3"/>
      <c r="R3"/>
      <c r="S3"/>
      <c r="T3"/>
      <c r="U3"/>
      <c r="V3"/>
    </row>
    <row r="4" spans="1:23">
      <c r="A4" s="24"/>
      <c r="B4" s="338" t="s">
        <v>175</v>
      </c>
      <c r="C4" s="24"/>
      <c r="D4" s="334" t="s">
        <v>244</v>
      </c>
      <c r="E4" s="335"/>
      <c r="F4" s="335"/>
      <c r="G4" s="335"/>
      <c r="H4" s="335"/>
      <c r="I4" s="335"/>
      <c r="J4" s="335"/>
      <c r="K4" s="335"/>
      <c r="L4" s="335"/>
      <c r="M4" s="335"/>
      <c r="N4"/>
      <c r="O4"/>
      <c r="P4"/>
      <c r="Q4"/>
      <c r="R4"/>
      <c r="S4"/>
      <c r="T4"/>
      <c r="U4"/>
      <c r="V4"/>
    </row>
    <row r="5" spans="1:23">
      <c r="A5" s="24"/>
      <c r="B5" s="338" t="s">
        <v>176</v>
      </c>
      <c r="C5" s="24"/>
      <c r="D5" s="334" t="s">
        <v>180</v>
      </c>
      <c r="E5" s="335"/>
      <c r="F5" s="335"/>
      <c r="G5" s="335"/>
      <c r="H5" s="335"/>
      <c r="I5" s="335"/>
      <c r="J5" s="335"/>
      <c r="K5" s="335"/>
      <c r="L5" s="335"/>
      <c r="M5" s="335"/>
      <c r="N5"/>
      <c r="O5"/>
      <c r="P5"/>
      <c r="Q5"/>
      <c r="R5"/>
      <c r="S5"/>
      <c r="T5"/>
      <c r="U5"/>
      <c r="V5"/>
    </row>
    <row r="6" spans="1:23" ht="13.5" thickBot="1">
      <c r="A6" s="337"/>
      <c r="B6" s="27"/>
      <c r="C6" s="334"/>
      <c r="D6" s="258"/>
      <c r="E6" s="335"/>
      <c r="F6" s="335"/>
      <c r="G6" s="335"/>
      <c r="H6" s="335"/>
      <c r="I6" s="335"/>
      <c r="J6" s="335"/>
      <c r="K6" s="335"/>
      <c r="L6" s="336"/>
      <c r="M6" s="336"/>
      <c r="N6"/>
      <c r="O6"/>
      <c r="P6"/>
      <c r="Q6"/>
      <c r="R6"/>
      <c r="S6"/>
      <c r="T6"/>
      <c r="U6"/>
      <c r="V6"/>
    </row>
    <row r="7" spans="1:23" ht="24.95" customHeight="1" thickBot="1">
      <c r="A7" s="1"/>
      <c r="B7" s="296"/>
      <c r="C7" s="297" t="s">
        <v>157</v>
      </c>
      <c r="D7" s="298"/>
      <c r="E7" s="299"/>
      <c r="F7" s="298"/>
      <c r="G7" s="298"/>
      <c r="H7" s="300"/>
      <c r="I7" s="300"/>
      <c r="J7" s="299" t="s">
        <v>158</v>
      </c>
      <c r="K7" s="300"/>
      <c r="L7" s="300"/>
      <c r="M7" s="301"/>
      <c r="N7" s="301"/>
      <c r="O7" s="278"/>
      <c r="P7" s="278"/>
      <c r="Q7" s="293"/>
      <c r="R7" s="293"/>
      <c r="S7" s="293"/>
      <c r="T7" s="293"/>
      <c r="U7" s="293"/>
      <c r="V7" s="302"/>
      <c r="W7" s="279"/>
    </row>
    <row r="8" spans="1:23" ht="13.5" thickBot="1">
      <c r="A8" s="1"/>
      <c r="B8" s="3"/>
      <c r="C8" s="2"/>
      <c r="D8" s="1"/>
      <c r="E8" s="1"/>
      <c r="F8" s="3"/>
      <c r="G8" s="1"/>
      <c r="H8" s="115"/>
      <c r="I8" s="115"/>
      <c r="J8" s="115"/>
      <c r="K8" s="115"/>
      <c r="L8" s="115"/>
    </row>
    <row r="9" spans="1:23" ht="18.75" customHeight="1" thickBot="1">
      <c r="A9" s="1"/>
      <c r="B9" s="223"/>
      <c r="C9" s="224" t="s">
        <v>121</v>
      </c>
      <c r="D9" s="225"/>
      <c r="E9" s="225"/>
      <c r="F9" s="225"/>
      <c r="G9" s="225"/>
      <c r="H9" s="226"/>
      <c r="I9" s="226"/>
      <c r="J9" s="226"/>
      <c r="K9" s="226"/>
      <c r="L9" s="226"/>
      <c r="M9" s="227"/>
      <c r="N9" s="327"/>
      <c r="O9" s="211"/>
      <c r="P9" s="211"/>
      <c r="Q9" s="254" t="s">
        <v>160</v>
      </c>
      <c r="R9" s="255"/>
      <c r="S9" s="255"/>
      <c r="T9" s="255"/>
      <c r="U9" s="255"/>
      <c r="V9" s="256"/>
    </row>
    <row r="10" spans="1:23" ht="18.75" thickBot="1">
      <c r="A10" s="1"/>
      <c r="B10" s="3"/>
      <c r="C10" s="2"/>
      <c r="D10" s="1"/>
      <c r="E10" s="1"/>
      <c r="F10" s="3"/>
      <c r="G10" s="1"/>
      <c r="H10" s="115"/>
      <c r="I10" s="115"/>
      <c r="J10" s="115"/>
      <c r="K10" s="115"/>
      <c r="L10" s="117"/>
      <c r="N10" s="328"/>
    </row>
    <row r="11" spans="1:23" ht="15" customHeight="1">
      <c r="A11" s="1"/>
      <c r="B11" s="364" t="s">
        <v>0</v>
      </c>
      <c r="C11" s="367" t="s">
        <v>1</v>
      </c>
      <c r="D11" s="370" t="s">
        <v>2</v>
      </c>
      <c r="E11" s="361" t="s">
        <v>171</v>
      </c>
      <c r="F11" s="373" t="s">
        <v>3</v>
      </c>
      <c r="G11" s="384" t="s">
        <v>4</v>
      </c>
      <c r="H11" s="387" t="s">
        <v>5</v>
      </c>
      <c r="I11" s="387" t="s">
        <v>53</v>
      </c>
      <c r="J11" s="387" t="s">
        <v>54</v>
      </c>
      <c r="K11" s="381" t="s">
        <v>55</v>
      </c>
      <c r="L11" s="117"/>
      <c r="M11" s="378" t="s">
        <v>52</v>
      </c>
      <c r="N11" s="329"/>
      <c r="O11" s="237"/>
      <c r="P11" s="237"/>
      <c r="Q11" s="303"/>
      <c r="R11" s="304"/>
      <c r="S11" s="305"/>
      <c r="T11" s="304"/>
      <c r="U11" s="305"/>
      <c r="V11" s="358" t="s">
        <v>162</v>
      </c>
    </row>
    <row r="12" spans="1:23" ht="15" customHeight="1">
      <c r="A12" s="1"/>
      <c r="B12" s="365"/>
      <c r="C12" s="368"/>
      <c r="D12" s="371"/>
      <c r="E12" s="362"/>
      <c r="F12" s="374"/>
      <c r="G12" s="385"/>
      <c r="H12" s="388"/>
      <c r="I12" s="388"/>
      <c r="J12" s="388"/>
      <c r="K12" s="382"/>
      <c r="L12" s="117"/>
      <c r="M12" s="379"/>
      <c r="N12" s="329"/>
      <c r="O12" s="237"/>
      <c r="P12" s="237"/>
      <c r="Q12" s="306"/>
      <c r="R12" s="307"/>
      <c r="S12" s="308"/>
      <c r="T12" s="307"/>
      <c r="U12" s="308"/>
      <c r="V12" s="359"/>
    </row>
    <row r="13" spans="1:23" ht="21" customHeight="1" thickBot="1">
      <c r="A13" s="1"/>
      <c r="B13" s="366"/>
      <c r="C13" s="369"/>
      <c r="D13" s="372"/>
      <c r="E13" s="363"/>
      <c r="F13" s="375"/>
      <c r="G13" s="386"/>
      <c r="H13" s="389"/>
      <c r="I13" s="389"/>
      <c r="J13" s="389"/>
      <c r="K13" s="383"/>
      <c r="L13" s="117"/>
      <c r="M13" s="380"/>
      <c r="N13" s="329"/>
      <c r="O13" s="237"/>
      <c r="P13" s="237"/>
      <c r="Q13" s="309" t="s">
        <v>116</v>
      </c>
      <c r="R13" s="310" t="s">
        <v>117</v>
      </c>
      <c r="S13" s="311" t="s">
        <v>118</v>
      </c>
      <c r="T13" s="310" t="s">
        <v>119</v>
      </c>
      <c r="U13" s="311" t="s">
        <v>120</v>
      </c>
      <c r="V13" s="360"/>
      <c r="W13" s="24"/>
    </row>
    <row r="14" spans="1:23" ht="15" customHeight="1" thickBot="1">
      <c r="A14" s="1"/>
      <c r="B14" s="5"/>
      <c r="C14" s="6"/>
      <c r="D14" s="5"/>
      <c r="E14" s="5"/>
      <c r="F14" s="5"/>
      <c r="G14" s="5"/>
      <c r="H14" s="118"/>
      <c r="I14" s="118"/>
      <c r="J14" s="118"/>
      <c r="K14" s="118"/>
      <c r="N14" s="328"/>
    </row>
    <row r="15" spans="1:23" ht="15" customHeight="1" thickBot="1">
      <c r="A15" s="1"/>
      <c r="B15" s="38" t="s">
        <v>6</v>
      </c>
      <c r="C15" s="79" t="s">
        <v>7</v>
      </c>
      <c r="D15" s="78"/>
      <c r="E15" s="78"/>
      <c r="F15" s="78"/>
      <c r="G15" s="78"/>
      <c r="H15" s="119"/>
      <c r="I15" s="119"/>
      <c r="J15" s="119"/>
      <c r="K15" s="119"/>
      <c r="L15" s="120"/>
      <c r="M15" s="121"/>
      <c r="N15" s="327"/>
      <c r="O15" s="211"/>
      <c r="P15" s="211"/>
      <c r="Q15" s="216"/>
      <c r="R15" s="217"/>
      <c r="S15" s="217"/>
      <c r="T15" s="217"/>
      <c r="U15" s="217"/>
      <c r="V15" s="121"/>
      <c r="W15" s="24"/>
    </row>
    <row r="16" spans="1:23" ht="15" customHeight="1">
      <c r="A16" s="7"/>
      <c r="B16" s="85"/>
      <c r="C16" s="6"/>
      <c r="D16" s="5"/>
      <c r="E16" s="5"/>
      <c r="F16" s="5"/>
      <c r="G16" s="5"/>
      <c r="H16" s="118"/>
      <c r="I16" s="118"/>
      <c r="J16" s="118"/>
      <c r="K16" s="118"/>
      <c r="L16" s="117"/>
      <c r="N16" s="328"/>
    </row>
    <row r="17" spans="1:23" ht="15" customHeight="1">
      <c r="A17" s="1"/>
      <c r="B17" s="86" t="s">
        <v>43</v>
      </c>
      <c r="C17" s="88" t="s">
        <v>9</v>
      </c>
      <c r="D17" s="91"/>
      <c r="E17" s="89"/>
      <c r="F17" s="90"/>
      <c r="G17" s="90"/>
      <c r="H17" s="122"/>
      <c r="I17" s="122"/>
      <c r="J17" s="122"/>
      <c r="K17" s="123">
        <f>SUM(J18:J20)</f>
        <v>0</v>
      </c>
      <c r="L17" s="117"/>
      <c r="M17" s="124">
        <f>SUM(M18:M20)</f>
        <v>0</v>
      </c>
      <c r="N17" s="330"/>
      <c r="O17" s="213"/>
      <c r="P17" s="213"/>
      <c r="Q17" s="218"/>
      <c r="R17" s="219"/>
      <c r="S17" s="219"/>
      <c r="T17" s="219"/>
      <c r="U17" s="219"/>
      <c r="V17" s="220"/>
      <c r="W17" s="24"/>
    </row>
    <row r="18" spans="1:23" ht="15" customHeight="1">
      <c r="A18" s="1"/>
      <c r="B18" s="93" t="s">
        <v>43</v>
      </c>
      <c r="C18" s="13"/>
      <c r="D18" s="68" t="s">
        <v>10</v>
      </c>
      <c r="E18" s="30"/>
      <c r="F18" s="67"/>
      <c r="G18" s="31" t="s">
        <v>11</v>
      </c>
      <c r="H18" s="125"/>
      <c r="I18" s="125"/>
      <c r="J18" s="125">
        <f t="shared" ref="J18:J20" si="0">SUM(H18*I18)</f>
        <v>0</v>
      </c>
      <c r="K18" s="126"/>
      <c r="L18" s="117"/>
      <c r="M18" s="127"/>
      <c r="N18" s="327"/>
      <c r="O18" s="211"/>
      <c r="P18" s="211"/>
      <c r="Q18" s="244"/>
      <c r="R18" s="127"/>
      <c r="S18" s="127"/>
      <c r="T18" s="127"/>
      <c r="U18" s="127"/>
      <c r="V18" s="127"/>
      <c r="W18" s="24"/>
    </row>
    <row r="19" spans="1:23" ht="15" customHeight="1">
      <c r="A19" s="1"/>
      <c r="B19" s="93" t="s">
        <v>27</v>
      </c>
      <c r="C19" s="13"/>
      <c r="D19" s="45" t="s">
        <v>59</v>
      </c>
      <c r="E19" s="30"/>
      <c r="F19" s="64"/>
      <c r="G19" s="36" t="s">
        <v>11</v>
      </c>
      <c r="H19" s="128"/>
      <c r="I19" s="128"/>
      <c r="J19" s="128">
        <f t="shared" si="0"/>
        <v>0</v>
      </c>
      <c r="K19" s="129"/>
      <c r="L19" s="117"/>
      <c r="M19" s="127"/>
      <c r="N19" s="327"/>
      <c r="O19" s="211"/>
      <c r="P19" s="211"/>
      <c r="Q19" s="127"/>
      <c r="R19" s="127"/>
      <c r="S19" s="127"/>
      <c r="T19" s="127"/>
      <c r="U19" s="127"/>
      <c r="V19" s="127"/>
      <c r="W19" s="24"/>
    </row>
    <row r="20" spans="1:23" ht="15" customHeight="1">
      <c r="A20" s="1"/>
      <c r="B20" s="93" t="s">
        <v>28</v>
      </c>
      <c r="C20" s="13"/>
      <c r="D20" s="42" t="s">
        <v>12</v>
      </c>
      <c r="E20" s="30"/>
      <c r="F20" s="64"/>
      <c r="G20" s="29">
        <v>1</v>
      </c>
      <c r="H20" s="128"/>
      <c r="I20" s="128"/>
      <c r="J20" s="128">
        <f t="shared" si="0"/>
        <v>0</v>
      </c>
      <c r="K20" s="129"/>
      <c r="L20" s="117"/>
      <c r="M20" s="127"/>
      <c r="N20" s="327"/>
      <c r="O20" s="211"/>
      <c r="P20" s="211"/>
      <c r="Q20" s="127"/>
      <c r="R20" s="127"/>
      <c r="S20" s="127"/>
      <c r="T20" s="127"/>
      <c r="U20" s="127"/>
      <c r="V20" s="127"/>
      <c r="W20" s="24"/>
    </row>
    <row r="21" spans="1:23" ht="15" customHeight="1">
      <c r="A21" s="1"/>
      <c r="B21" s="86" t="s">
        <v>44</v>
      </c>
      <c r="C21" s="88" t="s">
        <v>47</v>
      </c>
      <c r="D21" s="89"/>
      <c r="E21" s="89"/>
      <c r="F21" s="90"/>
      <c r="G21" s="90"/>
      <c r="H21" s="122"/>
      <c r="I21" s="122"/>
      <c r="J21" s="122"/>
      <c r="K21" s="123">
        <f>SUM(J22:J23)</f>
        <v>0</v>
      </c>
      <c r="L21" s="117"/>
      <c r="M21" s="124">
        <f>SUM(M22:M23)</f>
        <v>0</v>
      </c>
      <c r="N21" s="330"/>
      <c r="O21" s="213"/>
      <c r="P21" s="213"/>
      <c r="Q21" s="221"/>
      <c r="R21" s="208"/>
      <c r="S21" s="208"/>
      <c r="T21" s="208"/>
      <c r="U21" s="208"/>
      <c r="V21" s="222"/>
    </row>
    <row r="22" spans="1:23" ht="15" customHeight="1">
      <c r="A22" s="1"/>
      <c r="B22" s="93" t="s">
        <v>45</v>
      </c>
      <c r="C22" s="13"/>
      <c r="D22" s="68" t="s">
        <v>246</v>
      </c>
      <c r="E22" s="30"/>
      <c r="F22" s="67"/>
      <c r="G22" s="31" t="s">
        <v>13</v>
      </c>
      <c r="H22" s="125"/>
      <c r="I22" s="125"/>
      <c r="J22" s="125">
        <f>SUM(H22*I22)</f>
        <v>0</v>
      </c>
      <c r="K22" s="126"/>
      <c r="L22" s="117"/>
      <c r="M22" s="127"/>
      <c r="N22" s="327"/>
      <c r="O22" s="211"/>
      <c r="P22" s="211"/>
      <c r="Q22" s="127"/>
      <c r="R22" s="127"/>
      <c r="S22" s="127"/>
      <c r="T22" s="127"/>
      <c r="U22" s="127"/>
      <c r="V22" s="127"/>
    </row>
    <row r="23" spans="1:23" ht="15" customHeight="1">
      <c r="A23" s="28"/>
      <c r="B23" s="93" t="s">
        <v>104</v>
      </c>
      <c r="C23" s="13"/>
      <c r="D23" s="45" t="s">
        <v>247</v>
      </c>
      <c r="E23" s="30"/>
      <c r="F23" s="64"/>
      <c r="G23" s="29" t="s">
        <v>15</v>
      </c>
      <c r="H23" s="128"/>
      <c r="I23" s="128"/>
      <c r="J23" s="128">
        <f t="shared" ref="J23" si="1">SUM(H23*I23)</f>
        <v>0</v>
      </c>
      <c r="K23" s="129"/>
      <c r="L23" s="117"/>
      <c r="M23" s="127"/>
      <c r="N23" s="327"/>
      <c r="O23" s="211"/>
      <c r="P23" s="211"/>
      <c r="Q23" s="127"/>
      <c r="R23" s="127"/>
      <c r="S23" s="127"/>
      <c r="T23" s="127"/>
      <c r="U23" s="127"/>
      <c r="V23" s="127"/>
    </row>
    <row r="24" spans="1:23" ht="15" customHeight="1">
      <c r="A24" s="1"/>
      <c r="B24" s="86" t="s">
        <v>105</v>
      </c>
      <c r="C24" s="88" t="s">
        <v>260</v>
      </c>
      <c r="D24" s="89"/>
      <c r="E24" s="94" t="str">
        <f>+$E$11</f>
        <v>DIMENSIÓN ESPESOR MARCAS Y MODELOS</v>
      </c>
      <c r="F24" s="90"/>
      <c r="G24" s="90"/>
      <c r="H24" s="122"/>
      <c r="I24" s="122"/>
      <c r="J24" s="122"/>
      <c r="K24" s="123">
        <f>SUM(J25:J30)</f>
        <v>0</v>
      </c>
      <c r="L24" s="117"/>
      <c r="M24" s="124">
        <f>SUM(M25:M30)</f>
        <v>0</v>
      </c>
      <c r="N24" s="330"/>
      <c r="O24" s="213"/>
      <c r="P24" s="213"/>
      <c r="Q24" s="221"/>
      <c r="R24" s="208"/>
      <c r="S24" s="208"/>
      <c r="T24" s="208"/>
      <c r="U24" s="208"/>
      <c r="V24" s="222"/>
    </row>
    <row r="25" spans="1:23" ht="15" customHeight="1">
      <c r="A25" s="1"/>
      <c r="B25" s="93">
        <v>3.01</v>
      </c>
      <c r="C25" s="344"/>
      <c r="D25" s="68" t="s">
        <v>267</v>
      </c>
      <c r="E25" s="30"/>
      <c r="F25" s="67"/>
      <c r="G25" s="31" t="s">
        <v>15</v>
      </c>
      <c r="H25" s="125"/>
      <c r="I25" s="125"/>
      <c r="J25" s="125">
        <f>SUM(H25*I25)</f>
        <v>0</v>
      </c>
      <c r="K25" s="129"/>
      <c r="L25" s="117"/>
      <c r="M25" s="127"/>
      <c r="N25" s="327"/>
      <c r="O25" s="211"/>
      <c r="P25" s="211"/>
      <c r="Q25" s="127"/>
      <c r="R25" s="127"/>
      <c r="S25" s="127"/>
      <c r="T25" s="127"/>
      <c r="U25" s="127"/>
      <c r="V25" s="127"/>
    </row>
    <row r="26" spans="1:23" ht="15" customHeight="1">
      <c r="A26" s="1"/>
      <c r="B26" s="93">
        <v>3.03</v>
      </c>
      <c r="C26" s="351"/>
      <c r="D26" s="30" t="s">
        <v>262</v>
      </c>
      <c r="E26" s="30"/>
      <c r="F26" s="30"/>
      <c r="G26" s="31" t="s">
        <v>15</v>
      </c>
      <c r="H26" s="128"/>
      <c r="I26" s="128"/>
      <c r="J26" s="125">
        <f t="shared" ref="J26:J30" si="2">SUM(H26*I26)</f>
        <v>0</v>
      </c>
      <c r="K26" s="133"/>
      <c r="L26" s="117"/>
      <c r="M26" s="127"/>
      <c r="N26" s="327"/>
      <c r="O26" s="211"/>
      <c r="P26" s="211"/>
      <c r="Q26" s="127"/>
      <c r="R26" s="127"/>
      <c r="S26" s="127"/>
      <c r="T26" s="127"/>
      <c r="U26" s="127"/>
      <c r="V26" s="127"/>
    </row>
    <row r="27" spans="1:23" ht="15" customHeight="1">
      <c r="A27" s="1"/>
      <c r="B27" s="93">
        <v>3.04</v>
      </c>
      <c r="C27" s="351"/>
      <c r="D27" s="30" t="s">
        <v>268</v>
      </c>
      <c r="E27" s="30"/>
      <c r="F27" s="30"/>
      <c r="G27" s="31" t="s">
        <v>15</v>
      </c>
      <c r="H27" s="128"/>
      <c r="I27" s="128"/>
      <c r="J27" s="125">
        <f t="shared" si="2"/>
        <v>0</v>
      </c>
      <c r="K27" s="133"/>
      <c r="L27" s="117"/>
      <c r="M27" s="127"/>
      <c r="N27" s="327"/>
      <c r="O27" s="211"/>
      <c r="P27" s="211"/>
      <c r="Q27" s="127"/>
      <c r="R27" s="127"/>
      <c r="S27" s="127"/>
      <c r="T27" s="127"/>
      <c r="U27" s="127"/>
      <c r="V27" s="127"/>
    </row>
    <row r="28" spans="1:23" ht="15" customHeight="1">
      <c r="A28" s="1"/>
      <c r="B28" s="93">
        <v>3.05</v>
      </c>
      <c r="C28" s="351"/>
      <c r="D28" s="30" t="s">
        <v>320</v>
      </c>
      <c r="E28" s="30"/>
      <c r="F28" s="30"/>
      <c r="G28" s="31" t="s">
        <v>15</v>
      </c>
      <c r="H28" s="128"/>
      <c r="I28" s="128"/>
      <c r="J28" s="125">
        <f t="shared" si="2"/>
        <v>0</v>
      </c>
      <c r="K28" s="133"/>
      <c r="L28" s="117"/>
      <c r="M28" s="127"/>
      <c r="N28" s="327"/>
      <c r="O28" s="211"/>
      <c r="P28" s="211"/>
      <c r="Q28" s="127"/>
      <c r="R28" s="127"/>
      <c r="S28" s="127"/>
      <c r="T28" s="127"/>
      <c r="U28" s="127"/>
      <c r="V28" s="127"/>
    </row>
    <row r="29" spans="1:23" ht="15" customHeight="1">
      <c r="A29" s="1"/>
      <c r="B29" s="93">
        <v>3.06</v>
      </c>
      <c r="C29" s="351"/>
      <c r="D29" s="30" t="s">
        <v>269</v>
      </c>
      <c r="E29" s="30"/>
      <c r="F29" s="30"/>
      <c r="G29" s="31" t="s">
        <v>15</v>
      </c>
      <c r="H29" s="128"/>
      <c r="I29" s="128"/>
      <c r="J29" s="125">
        <f t="shared" si="2"/>
        <v>0</v>
      </c>
      <c r="K29" s="133"/>
      <c r="L29" s="117"/>
      <c r="M29" s="127"/>
      <c r="N29" s="327"/>
      <c r="O29" s="211"/>
      <c r="P29" s="211"/>
      <c r="Q29" s="127"/>
      <c r="R29" s="127"/>
      <c r="S29" s="127"/>
      <c r="T29" s="127"/>
      <c r="U29" s="127"/>
      <c r="V29" s="127"/>
    </row>
    <row r="30" spans="1:23" ht="15" customHeight="1">
      <c r="A30" s="1"/>
      <c r="B30" s="93">
        <v>3.07</v>
      </c>
      <c r="C30" s="351"/>
      <c r="D30" s="30" t="s">
        <v>270</v>
      </c>
      <c r="E30" s="30"/>
      <c r="F30" s="30"/>
      <c r="G30" s="30" t="s">
        <v>282</v>
      </c>
      <c r="H30" s="128"/>
      <c r="I30" s="128"/>
      <c r="J30" s="125">
        <f t="shared" si="2"/>
        <v>0</v>
      </c>
      <c r="K30" s="133"/>
      <c r="L30" s="117"/>
      <c r="M30" s="127"/>
      <c r="N30" s="327"/>
      <c r="O30" s="211"/>
      <c r="P30" s="211"/>
      <c r="Q30" s="127"/>
      <c r="R30" s="127"/>
      <c r="S30" s="127"/>
      <c r="T30" s="127"/>
      <c r="U30" s="127"/>
      <c r="V30" s="127"/>
    </row>
    <row r="31" spans="1:23" ht="15" customHeight="1">
      <c r="A31" s="1"/>
      <c r="B31" s="86" t="s">
        <v>106</v>
      </c>
      <c r="C31" s="92" t="s">
        <v>16</v>
      </c>
      <c r="D31" s="89"/>
      <c r="E31" s="89"/>
      <c r="F31" s="90"/>
      <c r="G31" s="90"/>
      <c r="H31" s="122"/>
      <c r="I31" s="122"/>
      <c r="J31" s="122"/>
      <c r="K31" s="123">
        <f>SUM(J32:J32)</f>
        <v>0</v>
      </c>
      <c r="L31" s="117"/>
      <c r="M31" s="124">
        <f>SUM(M32:M32)</f>
        <v>0</v>
      </c>
      <c r="N31" s="330"/>
      <c r="O31" s="213"/>
      <c r="P31" s="213"/>
      <c r="Q31" s="221"/>
      <c r="R31" s="208"/>
      <c r="S31" s="208"/>
      <c r="T31" s="208"/>
      <c r="U31" s="208"/>
      <c r="V31" s="222"/>
    </row>
    <row r="32" spans="1:23" ht="15" customHeight="1">
      <c r="A32" s="1"/>
      <c r="B32" s="93">
        <v>4.01</v>
      </c>
      <c r="C32" s="13"/>
      <c r="D32" s="42" t="s">
        <v>322</v>
      </c>
      <c r="E32" s="43"/>
      <c r="F32" s="64"/>
      <c r="G32" s="29" t="s">
        <v>15</v>
      </c>
      <c r="H32" s="128"/>
      <c r="I32" s="128"/>
      <c r="J32" s="128">
        <f t="shared" ref="J32" si="3">SUM(H32*I32)</f>
        <v>0</v>
      </c>
      <c r="K32" s="129"/>
      <c r="L32" s="117"/>
      <c r="M32" s="127"/>
      <c r="N32" s="327"/>
      <c r="O32" s="211"/>
      <c r="P32" s="211"/>
      <c r="Q32" s="127"/>
      <c r="R32" s="127"/>
      <c r="S32" s="127"/>
      <c r="T32" s="127"/>
      <c r="U32" s="127"/>
      <c r="V32" s="127"/>
    </row>
    <row r="33" spans="1:22" ht="15" customHeight="1">
      <c r="A33" s="1"/>
      <c r="B33" s="86" t="s">
        <v>108</v>
      </c>
      <c r="C33" s="184" t="s">
        <v>17</v>
      </c>
      <c r="D33" s="89"/>
      <c r="E33" s="94" t="str">
        <f>+$E$11</f>
        <v>DIMENSIÓN ESPESOR MARCAS Y MODELOS</v>
      </c>
      <c r="F33" s="90"/>
      <c r="G33" s="90"/>
      <c r="H33" s="122"/>
      <c r="I33" s="122"/>
      <c r="J33" s="122"/>
      <c r="K33" s="123">
        <f>SUM(J34:J35)</f>
        <v>0</v>
      </c>
      <c r="L33" s="117"/>
      <c r="M33" s="124">
        <f>SUM(M34:M35)</f>
        <v>0</v>
      </c>
      <c r="N33" s="330"/>
      <c r="O33" s="213"/>
      <c r="P33" s="213"/>
      <c r="Q33" s="221"/>
      <c r="R33" s="208"/>
      <c r="S33" s="208"/>
      <c r="T33" s="208"/>
      <c r="U33" s="208"/>
      <c r="V33" s="222"/>
    </row>
    <row r="34" spans="1:22" ht="15" customHeight="1">
      <c r="A34" s="1"/>
      <c r="B34" s="97" t="s">
        <v>109</v>
      </c>
      <c r="C34" s="343" t="s">
        <v>251</v>
      </c>
      <c r="D34" s="95" t="s">
        <v>177</v>
      </c>
      <c r="E34" s="26"/>
      <c r="F34" s="64"/>
      <c r="G34" s="29" t="s">
        <v>15</v>
      </c>
      <c r="H34" s="128"/>
      <c r="I34" s="128"/>
      <c r="J34" s="128">
        <f>SUM(H34*I34)</f>
        <v>0</v>
      </c>
      <c r="K34" s="129"/>
      <c r="L34" s="117"/>
      <c r="M34" s="127"/>
      <c r="N34" s="327"/>
      <c r="O34" s="211"/>
      <c r="P34" s="211"/>
      <c r="Q34" s="127"/>
      <c r="R34" s="127"/>
      <c r="S34" s="127"/>
      <c r="T34" s="127"/>
      <c r="U34" s="127"/>
      <c r="V34" s="127"/>
    </row>
    <row r="35" spans="1:22" ht="15" customHeight="1">
      <c r="A35" s="1"/>
      <c r="B35" s="97" t="s">
        <v>255</v>
      </c>
      <c r="C35" s="96"/>
      <c r="D35" s="45" t="s">
        <v>73</v>
      </c>
      <c r="E35" s="37"/>
      <c r="F35" s="64"/>
      <c r="G35" s="36" t="s">
        <v>15</v>
      </c>
      <c r="H35" s="128" t="s">
        <v>248</v>
      </c>
      <c r="I35" s="128"/>
      <c r="J35" s="128">
        <v>0</v>
      </c>
      <c r="K35" s="129"/>
      <c r="L35" s="117"/>
      <c r="M35" s="127"/>
      <c r="N35" s="327"/>
      <c r="O35" s="211"/>
      <c r="P35" s="211"/>
      <c r="Q35" s="127"/>
      <c r="R35" s="127"/>
      <c r="S35" s="127"/>
      <c r="T35" s="127"/>
      <c r="U35" s="127"/>
      <c r="V35" s="127"/>
    </row>
    <row r="36" spans="1:22" ht="15" customHeight="1">
      <c r="A36" s="1"/>
      <c r="B36" s="86" t="s">
        <v>110</v>
      </c>
      <c r="C36" s="346" t="s">
        <v>271</v>
      </c>
      <c r="D36" s="86"/>
      <c r="E36" s="86"/>
      <c r="F36" s="86"/>
      <c r="G36" s="86"/>
      <c r="H36" s="86"/>
      <c r="I36" s="86"/>
      <c r="J36" s="86"/>
      <c r="K36" s="123">
        <f>SUM(J37)</f>
        <v>0</v>
      </c>
      <c r="L36" s="117"/>
      <c r="M36" s="124">
        <f>SUM(M37:M38)</f>
        <v>0</v>
      </c>
      <c r="N36" s="327"/>
      <c r="O36" s="211"/>
      <c r="P36" s="211"/>
      <c r="Q36" s="221"/>
      <c r="R36" s="221"/>
      <c r="S36" s="221"/>
      <c r="T36" s="221"/>
      <c r="U36" s="221"/>
      <c r="V36" s="221"/>
    </row>
    <row r="37" spans="1:22" ht="15" customHeight="1">
      <c r="A37" s="1"/>
      <c r="B37" s="97" t="s">
        <v>111</v>
      </c>
      <c r="C37" s="352"/>
      <c r="D37" s="37" t="s">
        <v>272</v>
      </c>
      <c r="E37" s="37"/>
      <c r="F37" s="29"/>
      <c r="G37" s="63" t="s">
        <v>15</v>
      </c>
      <c r="H37" s="128"/>
      <c r="I37" s="130"/>
      <c r="J37" s="128">
        <f t="shared" ref="J37" si="4">SUM(H37*I37)</f>
        <v>0</v>
      </c>
      <c r="K37" s="133"/>
      <c r="L37" s="117"/>
      <c r="M37" s="127"/>
      <c r="N37" s="327"/>
      <c r="O37" s="211"/>
      <c r="P37" s="211"/>
      <c r="Q37" s="127"/>
      <c r="R37" s="127"/>
      <c r="S37" s="127"/>
      <c r="T37" s="127"/>
      <c r="U37" s="127"/>
      <c r="V37" s="127"/>
    </row>
    <row r="38" spans="1:22" ht="15" customHeight="1">
      <c r="A38" s="1"/>
      <c r="B38" s="86" t="s">
        <v>112</v>
      </c>
      <c r="C38" s="88" t="s">
        <v>249</v>
      </c>
      <c r="D38" s="89"/>
      <c r="E38" s="94" t="str">
        <f>+$E$11</f>
        <v>DIMENSIÓN ESPESOR MARCAS Y MODELOS</v>
      </c>
      <c r="F38" s="90"/>
      <c r="G38" s="90"/>
      <c r="H38" s="122"/>
      <c r="I38" s="122"/>
      <c r="J38" s="122"/>
      <c r="K38" s="123">
        <f>SUM(J39:J40)</f>
        <v>0</v>
      </c>
      <c r="L38" s="117"/>
      <c r="M38" s="124">
        <f>SUM(M39:M40)</f>
        <v>0</v>
      </c>
      <c r="N38" s="330"/>
      <c r="O38" s="213"/>
      <c r="P38" s="213"/>
      <c r="Q38" s="221"/>
      <c r="R38" s="208"/>
      <c r="S38" s="208"/>
      <c r="T38" s="208"/>
      <c r="U38" s="208"/>
      <c r="V38" s="222"/>
    </row>
    <row r="39" spans="1:22" ht="15" customHeight="1">
      <c r="A39" s="1"/>
      <c r="B39" s="93" t="s">
        <v>274</v>
      </c>
      <c r="C39" s="343"/>
      <c r="D39" s="37" t="s">
        <v>178</v>
      </c>
      <c r="E39" s="26"/>
      <c r="F39" s="29"/>
      <c r="G39" s="29" t="s">
        <v>15</v>
      </c>
      <c r="H39" s="128"/>
      <c r="I39" s="128"/>
      <c r="J39" s="128">
        <f t="shared" ref="J39:J40" si="5">SUM(H39*I39)</f>
        <v>0</v>
      </c>
      <c r="K39" s="129"/>
      <c r="L39" s="117"/>
      <c r="M39" s="127"/>
      <c r="N39" s="327"/>
      <c r="O39" s="211"/>
      <c r="P39" s="211"/>
      <c r="Q39" s="127"/>
      <c r="R39" s="127"/>
      <c r="S39" s="127"/>
      <c r="T39" s="127"/>
      <c r="U39" s="127"/>
      <c r="V39" s="127"/>
    </row>
    <row r="40" spans="1:22" ht="15" customHeight="1">
      <c r="A40" s="1"/>
      <c r="B40" s="93" t="s">
        <v>275</v>
      </c>
      <c r="C40" s="343"/>
      <c r="D40" s="37" t="s">
        <v>179</v>
      </c>
      <c r="E40" s="57"/>
      <c r="F40" s="64"/>
      <c r="G40" s="29" t="s">
        <v>15</v>
      </c>
      <c r="H40" s="128"/>
      <c r="I40" s="128"/>
      <c r="J40" s="128">
        <f t="shared" si="5"/>
        <v>0</v>
      </c>
      <c r="K40" s="129"/>
      <c r="L40" s="117"/>
      <c r="M40" s="127"/>
      <c r="N40" s="327"/>
      <c r="O40" s="211"/>
      <c r="P40" s="211"/>
      <c r="Q40" s="127"/>
      <c r="R40" s="127"/>
      <c r="S40" s="127"/>
      <c r="T40" s="127"/>
      <c r="U40" s="127"/>
      <c r="V40" s="127"/>
    </row>
    <row r="41" spans="1:22" ht="15" customHeight="1">
      <c r="A41" s="1"/>
      <c r="B41" s="86" t="s">
        <v>114</v>
      </c>
      <c r="C41" s="88" t="s">
        <v>261</v>
      </c>
      <c r="D41" s="89"/>
      <c r="E41" s="89"/>
      <c r="F41" s="90"/>
      <c r="G41" s="90"/>
      <c r="H41" s="122"/>
      <c r="I41" s="122"/>
      <c r="J41" s="122"/>
      <c r="K41" s="123">
        <f>SUM(J42:J43)</f>
        <v>0</v>
      </c>
      <c r="L41" s="117"/>
      <c r="M41" s="124">
        <f>SUM(M42:M43)</f>
        <v>0</v>
      </c>
      <c r="N41" s="330"/>
      <c r="O41" s="213"/>
      <c r="P41" s="213"/>
      <c r="Q41" s="221"/>
      <c r="R41" s="208"/>
      <c r="S41" s="208"/>
      <c r="T41" s="208"/>
      <c r="U41" s="208"/>
      <c r="V41" s="222"/>
    </row>
    <row r="42" spans="1:22" ht="15" customHeight="1">
      <c r="A42" s="1"/>
      <c r="B42" s="93" t="s">
        <v>77</v>
      </c>
      <c r="C42" s="343" t="s">
        <v>18</v>
      </c>
      <c r="D42" s="68" t="s">
        <v>19</v>
      </c>
      <c r="E42" s="41"/>
      <c r="F42" s="67"/>
      <c r="G42" s="62" t="s">
        <v>60</v>
      </c>
      <c r="H42" s="125"/>
      <c r="I42" s="125"/>
      <c r="J42" s="125">
        <f>SUM(H42*I42)</f>
        <v>0</v>
      </c>
      <c r="K42" s="126"/>
      <c r="L42" s="117"/>
      <c r="M42" s="127"/>
      <c r="N42" s="327"/>
      <c r="O42" s="211"/>
      <c r="P42" s="211"/>
      <c r="Q42" s="127"/>
      <c r="R42" s="127"/>
      <c r="S42" s="127"/>
      <c r="T42" s="127"/>
      <c r="U42" s="127"/>
      <c r="V42" s="127"/>
    </row>
    <row r="43" spans="1:22" ht="15" customHeight="1">
      <c r="A43" s="1"/>
      <c r="B43" s="93" t="s">
        <v>196</v>
      </c>
      <c r="C43" s="61" t="s">
        <v>21</v>
      </c>
      <c r="D43" s="65" t="s">
        <v>20</v>
      </c>
      <c r="E43" s="30"/>
      <c r="F43" s="69"/>
      <c r="G43" s="39" t="s">
        <v>60</v>
      </c>
      <c r="H43" s="126"/>
      <c r="I43" s="126"/>
      <c r="J43" s="126">
        <f>SUM(H43*I43)</f>
        <v>0</v>
      </c>
      <c r="K43" s="129"/>
      <c r="L43" s="117"/>
      <c r="M43" s="127"/>
      <c r="N43" s="327"/>
      <c r="O43" s="211"/>
      <c r="P43" s="211"/>
      <c r="Q43" s="127"/>
      <c r="R43" s="127"/>
      <c r="S43" s="127"/>
      <c r="T43" s="127"/>
      <c r="U43" s="127"/>
      <c r="V43" s="127"/>
    </row>
    <row r="44" spans="1:22" ht="15" customHeight="1">
      <c r="A44" s="1"/>
      <c r="B44" s="86" t="s">
        <v>128</v>
      </c>
      <c r="C44" s="92" t="s">
        <v>51</v>
      </c>
      <c r="D44" s="89"/>
      <c r="E44" s="94" t="str">
        <f>+$E$11</f>
        <v>DIMENSIÓN ESPESOR MARCAS Y MODELOS</v>
      </c>
      <c r="F44" s="90"/>
      <c r="G44" s="90"/>
      <c r="H44" s="122" t="s">
        <v>277</v>
      </c>
      <c r="I44" s="122"/>
      <c r="J44" s="122"/>
      <c r="K44" s="123">
        <f>SUM(J45:J49)</f>
        <v>0</v>
      </c>
      <c r="L44" s="117"/>
      <c r="M44" s="124">
        <f>SUM(M45:M48)</f>
        <v>0</v>
      </c>
      <c r="N44" s="330"/>
      <c r="O44" s="213"/>
      <c r="P44" s="213"/>
      <c r="Q44" s="221"/>
      <c r="R44" s="208"/>
      <c r="S44" s="208"/>
      <c r="T44" s="208"/>
      <c r="U44" s="208"/>
      <c r="V44" s="222"/>
    </row>
    <row r="45" spans="1:22" ht="15" customHeight="1">
      <c r="A45" s="1"/>
      <c r="B45" s="93" t="s">
        <v>256</v>
      </c>
      <c r="C45" s="10" t="s">
        <v>263</v>
      </c>
      <c r="D45" s="45" t="s">
        <v>210</v>
      </c>
      <c r="E45" s="30"/>
      <c r="F45" s="29"/>
      <c r="G45" s="36" t="s">
        <v>15</v>
      </c>
      <c r="H45" s="128"/>
      <c r="I45" s="128"/>
      <c r="J45" s="128">
        <f>SUM(H45*I45)</f>
        <v>0</v>
      </c>
      <c r="K45" s="129"/>
      <c r="L45" s="117"/>
      <c r="M45" s="127"/>
      <c r="N45" s="327"/>
      <c r="O45" s="211"/>
      <c r="P45" s="211"/>
      <c r="Q45" s="127"/>
      <c r="R45" s="127"/>
      <c r="S45" s="127"/>
      <c r="T45" s="127"/>
      <c r="U45" s="127"/>
      <c r="V45" s="127"/>
    </row>
    <row r="46" spans="1:22" ht="15" customHeight="1">
      <c r="A46" s="1"/>
      <c r="B46" s="93" t="s">
        <v>264</v>
      </c>
      <c r="C46" s="343" t="s">
        <v>211</v>
      </c>
      <c r="D46" s="30" t="s">
        <v>74</v>
      </c>
      <c r="E46" s="30"/>
      <c r="F46" s="29"/>
      <c r="G46" s="34" t="s">
        <v>48</v>
      </c>
      <c r="H46" s="128"/>
      <c r="I46" s="130"/>
      <c r="J46" s="128">
        <f>SUM(H46*I46)</f>
        <v>0</v>
      </c>
      <c r="K46" s="133"/>
      <c r="L46" s="117"/>
      <c r="M46" s="127"/>
      <c r="N46" s="327"/>
      <c r="O46" s="211"/>
      <c r="P46" s="211"/>
      <c r="Q46" s="127"/>
      <c r="R46" s="127"/>
      <c r="S46" s="127"/>
      <c r="T46" s="127"/>
      <c r="U46" s="127"/>
      <c r="V46" s="127"/>
    </row>
    <row r="47" spans="1:22" ht="15" customHeight="1">
      <c r="A47" s="1"/>
      <c r="B47" s="93" t="s">
        <v>265</v>
      </c>
      <c r="C47" s="13"/>
      <c r="D47" s="30" t="s">
        <v>75</v>
      </c>
      <c r="E47" s="30"/>
      <c r="F47" s="29"/>
      <c r="G47" s="34" t="s">
        <v>48</v>
      </c>
      <c r="H47" s="128"/>
      <c r="I47" s="130"/>
      <c r="J47" s="128">
        <f>SUM(H47*I47)</f>
        <v>0</v>
      </c>
      <c r="K47" s="133"/>
      <c r="L47" s="117"/>
      <c r="M47" s="127"/>
      <c r="N47" s="327"/>
      <c r="O47" s="211"/>
      <c r="P47" s="211"/>
      <c r="Q47" s="127"/>
      <c r="R47" s="127"/>
      <c r="S47" s="127"/>
      <c r="T47" s="127"/>
      <c r="U47" s="127"/>
      <c r="V47" s="127"/>
    </row>
    <row r="48" spans="1:22" ht="15" customHeight="1">
      <c r="A48" s="1"/>
      <c r="B48" s="93" t="s">
        <v>266</v>
      </c>
      <c r="C48" s="343" t="s">
        <v>213</v>
      </c>
      <c r="D48" s="30" t="s">
        <v>212</v>
      </c>
      <c r="E48" s="30"/>
      <c r="F48" s="29"/>
      <c r="G48" s="34" t="s">
        <v>48</v>
      </c>
      <c r="H48" s="128"/>
      <c r="I48" s="130"/>
      <c r="J48" s="128">
        <f>SUM(H48*I48)</f>
        <v>0</v>
      </c>
      <c r="K48" s="133"/>
      <c r="L48" s="117"/>
      <c r="M48" s="127"/>
      <c r="N48" s="327"/>
      <c r="O48" s="211"/>
      <c r="P48" s="211"/>
      <c r="Q48" s="127"/>
      <c r="R48" s="127"/>
      <c r="S48" s="127"/>
      <c r="T48" s="127"/>
      <c r="U48" s="127"/>
      <c r="V48" s="127"/>
    </row>
    <row r="49" spans="1:22" ht="15" customHeight="1">
      <c r="A49" s="1"/>
      <c r="B49" s="93" t="s">
        <v>279</v>
      </c>
      <c r="C49" s="350" t="s">
        <v>280</v>
      </c>
      <c r="D49" s="343" t="s">
        <v>281</v>
      </c>
      <c r="E49" s="343"/>
      <c r="F49" s="343"/>
      <c r="G49" s="34" t="s">
        <v>48</v>
      </c>
      <c r="H49" s="343"/>
      <c r="I49" s="343"/>
      <c r="J49" s="128">
        <f>SUM(H49*I49)</f>
        <v>0</v>
      </c>
      <c r="K49" s="133"/>
      <c r="L49" s="117"/>
      <c r="M49" s="127"/>
      <c r="N49" s="327"/>
      <c r="O49" s="211"/>
      <c r="P49" s="211"/>
      <c r="Q49" s="127"/>
      <c r="R49" s="127"/>
      <c r="S49" s="127"/>
      <c r="T49" s="127"/>
      <c r="U49" s="127"/>
      <c r="V49" s="127"/>
    </row>
    <row r="50" spans="1:22" ht="15" customHeight="1">
      <c r="A50" s="1"/>
      <c r="B50" s="86" t="s">
        <v>129</v>
      </c>
      <c r="C50" s="354" t="s">
        <v>297</v>
      </c>
      <c r="D50" s="349"/>
      <c r="E50" s="349"/>
      <c r="F50" s="349"/>
      <c r="G50" s="349"/>
      <c r="H50" s="349"/>
      <c r="I50" s="349"/>
      <c r="J50" s="349"/>
      <c r="K50" s="123">
        <f>SUM(J51)</f>
        <v>0</v>
      </c>
      <c r="L50" s="117"/>
      <c r="M50" s="124">
        <f>SUM(M51)</f>
        <v>0</v>
      </c>
      <c r="N50" s="327"/>
      <c r="O50" s="211"/>
      <c r="P50" s="211"/>
      <c r="Q50" s="221"/>
      <c r="R50" s="221"/>
      <c r="S50" s="221"/>
      <c r="T50" s="221"/>
      <c r="U50" s="221"/>
      <c r="V50" s="221"/>
    </row>
    <row r="51" spans="1:22" ht="15" customHeight="1">
      <c r="A51" s="1"/>
      <c r="B51" s="93" t="s">
        <v>152</v>
      </c>
      <c r="C51" s="350"/>
      <c r="D51" s="30" t="s">
        <v>321</v>
      </c>
      <c r="E51" s="30"/>
      <c r="F51" s="29"/>
      <c r="G51" s="34" t="s">
        <v>15</v>
      </c>
      <c r="H51" s="128"/>
      <c r="I51" s="130"/>
      <c r="J51" s="128">
        <f>SUM(H51*I51)</f>
        <v>0</v>
      </c>
      <c r="K51" s="133"/>
      <c r="L51" s="117"/>
      <c r="M51" s="127"/>
      <c r="N51" s="327"/>
      <c r="O51" s="211"/>
      <c r="P51" s="211"/>
      <c r="Q51" s="127"/>
      <c r="R51" s="127"/>
      <c r="S51" s="127"/>
      <c r="T51" s="127"/>
      <c r="U51" s="127"/>
      <c r="V51" s="127"/>
    </row>
    <row r="52" spans="1:22" ht="15" customHeight="1">
      <c r="A52" s="1"/>
      <c r="B52" s="86" t="s">
        <v>130</v>
      </c>
      <c r="C52" s="349" t="s">
        <v>252</v>
      </c>
      <c r="D52" s="89"/>
      <c r="E52" s="94" t="str">
        <f>+$E$11</f>
        <v>DIMENSIÓN ESPESOR MARCAS Y MODELOS</v>
      </c>
      <c r="F52" s="90"/>
      <c r="G52" s="90"/>
      <c r="H52" s="122"/>
      <c r="I52" s="122"/>
      <c r="J52" s="122"/>
      <c r="K52" s="123">
        <f>SUM(J53:J54)</f>
        <v>0</v>
      </c>
      <c r="L52" s="117"/>
      <c r="M52" s="124">
        <f>SUM(M53:M54)</f>
        <v>0</v>
      </c>
      <c r="N52" s="330"/>
      <c r="O52" s="213"/>
      <c r="P52" s="213"/>
      <c r="Q52" s="221"/>
      <c r="R52" s="208"/>
      <c r="S52" s="208"/>
      <c r="T52" s="208"/>
      <c r="U52" s="208"/>
      <c r="V52" s="222"/>
    </row>
    <row r="53" spans="1:22" ht="15" customHeight="1">
      <c r="A53" s="1"/>
      <c r="B53" s="93">
        <v>11.01</v>
      </c>
      <c r="C53" s="343" t="s">
        <v>248</v>
      </c>
      <c r="D53" s="30" t="s">
        <v>253</v>
      </c>
      <c r="E53" s="30"/>
      <c r="F53" s="30"/>
      <c r="G53" s="29" t="s">
        <v>15</v>
      </c>
      <c r="H53" s="128"/>
      <c r="I53" s="128"/>
      <c r="J53" s="128">
        <f>SUM(H53*I53)</f>
        <v>0</v>
      </c>
      <c r="K53" s="129"/>
      <c r="L53" s="117"/>
      <c r="M53" s="127"/>
      <c r="N53" s="327"/>
      <c r="O53" s="211"/>
      <c r="P53" s="211"/>
      <c r="Q53" s="127"/>
      <c r="R53" s="127"/>
      <c r="S53" s="127"/>
      <c r="T53" s="127"/>
      <c r="U53" s="127"/>
      <c r="V53" s="127"/>
    </row>
    <row r="54" spans="1:22" ht="15" customHeight="1">
      <c r="A54" s="1"/>
      <c r="B54" s="93" t="s">
        <v>276</v>
      </c>
      <c r="C54" s="10"/>
      <c r="D54" s="33" t="s">
        <v>254</v>
      </c>
      <c r="E54" s="30"/>
      <c r="F54" s="30"/>
      <c r="G54" s="29" t="s">
        <v>15</v>
      </c>
      <c r="H54" s="128"/>
      <c r="I54" s="128"/>
      <c r="J54" s="128">
        <f>SUM(H54*I54)</f>
        <v>0</v>
      </c>
      <c r="K54" s="133"/>
      <c r="L54" s="117"/>
      <c r="M54" s="127"/>
      <c r="N54" s="327"/>
      <c r="O54" s="211"/>
      <c r="P54" s="211"/>
      <c r="Q54" s="340"/>
      <c r="R54" s="209"/>
      <c r="S54" s="209"/>
      <c r="T54" s="209"/>
      <c r="U54" s="209"/>
      <c r="V54" s="144"/>
    </row>
    <row r="55" spans="1:22" ht="15" customHeight="1">
      <c r="A55" s="1"/>
      <c r="B55" s="100" t="s">
        <v>131</v>
      </c>
      <c r="C55" s="88" t="s">
        <v>22</v>
      </c>
      <c r="D55" s="89"/>
      <c r="E55" s="94"/>
      <c r="F55" s="90"/>
      <c r="G55" s="90"/>
      <c r="H55" s="122"/>
      <c r="I55" s="122"/>
      <c r="J55" s="122"/>
      <c r="K55" s="123">
        <f>SUM(J57:J60)</f>
        <v>0</v>
      </c>
      <c r="L55" s="117"/>
      <c r="M55" s="124">
        <f>SUM(M56:M60)</f>
        <v>0</v>
      </c>
      <c r="N55" s="330"/>
      <c r="O55" s="213"/>
      <c r="P55" s="213"/>
      <c r="Q55" s="221"/>
      <c r="R55" s="208"/>
      <c r="S55" s="208"/>
      <c r="T55" s="208"/>
      <c r="U55" s="208"/>
      <c r="V55" s="222"/>
    </row>
    <row r="56" spans="1:22" ht="15" customHeight="1">
      <c r="A56" s="1"/>
      <c r="B56" s="93" t="s">
        <v>132</v>
      </c>
      <c r="C56" s="344" t="s">
        <v>79</v>
      </c>
      <c r="D56" s="59"/>
      <c r="E56" s="37"/>
      <c r="F56" s="37"/>
      <c r="G56" s="37"/>
      <c r="H56" s="37"/>
      <c r="I56" s="37"/>
      <c r="J56" s="37"/>
      <c r="K56" s="133"/>
      <c r="L56" s="117"/>
      <c r="M56" s="127"/>
      <c r="N56" s="327"/>
      <c r="O56" s="211"/>
      <c r="P56" s="211"/>
      <c r="Q56" s="127"/>
      <c r="R56" s="127"/>
      <c r="S56" s="127"/>
      <c r="T56" s="127"/>
      <c r="U56" s="127"/>
      <c r="V56" s="127"/>
    </row>
    <row r="57" spans="1:22" ht="15" customHeight="1">
      <c r="A57" s="1"/>
      <c r="B57" s="93" t="s">
        <v>257</v>
      </c>
      <c r="C57" s="343"/>
      <c r="D57" s="95" t="s">
        <v>80</v>
      </c>
      <c r="E57" s="37"/>
      <c r="F57" s="67"/>
      <c r="G57" s="31" t="s">
        <v>15</v>
      </c>
      <c r="H57" s="125"/>
      <c r="I57" s="125"/>
      <c r="J57" s="125">
        <f t="shared" ref="J57:J60" si="6">SUM(H57*I57)</f>
        <v>0</v>
      </c>
      <c r="K57" s="129"/>
      <c r="L57" s="117"/>
      <c r="M57" s="127"/>
      <c r="N57" s="327"/>
      <c r="O57" s="211"/>
      <c r="P57" s="211"/>
      <c r="Q57" s="127"/>
      <c r="R57" s="127"/>
      <c r="S57" s="127"/>
      <c r="T57" s="127"/>
      <c r="U57" s="127"/>
      <c r="V57" s="127"/>
    </row>
    <row r="58" spans="1:22" ht="15" customHeight="1">
      <c r="A58" s="1"/>
      <c r="B58" s="93" t="s">
        <v>258</v>
      </c>
      <c r="C58" s="343"/>
      <c r="D58" s="45" t="s">
        <v>81</v>
      </c>
      <c r="E58" s="37"/>
      <c r="F58" s="64"/>
      <c r="G58" s="29" t="s">
        <v>15</v>
      </c>
      <c r="H58" s="128"/>
      <c r="I58" s="128"/>
      <c r="J58" s="128">
        <f t="shared" si="6"/>
        <v>0</v>
      </c>
      <c r="K58" s="129"/>
      <c r="L58" s="117"/>
      <c r="M58" s="127"/>
      <c r="N58" s="327"/>
      <c r="O58" s="211"/>
      <c r="P58" s="211"/>
      <c r="Q58" s="127"/>
      <c r="R58" s="127"/>
      <c r="S58" s="127"/>
      <c r="T58" s="127"/>
      <c r="U58" s="127"/>
      <c r="V58" s="127"/>
    </row>
    <row r="59" spans="1:22" ht="15" customHeight="1">
      <c r="A59" s="1"/>
      <c r="B59" s="93" t="s">
        <v>259</v>
      </c>
      <c r="C59" s="343"/>
      <c r="D59" s="45" t="s">
        <v>82</v>
      </c>
      <c r="E59" s="37"/>
      <c r="F59" s="64"/>
      <c r="G59" s="36" t="s">
        <v>15</v>
      </c>
      <c r="H59" s="128"/>
      <c r="I59" s="128"/>
      <c r="J59" s="128">
        <f>SUM(H59*I59)</f>
        <v>0</v>
      </c>
      <c r="K59" s="129"/>
      <c r="L59" s="117"/>
      <c r="M59" s="127"/>
      <c r="N59" s="327"/>
      <c r="O59" s="211"/>
      <c r="P59" s="211"/>
      <c r="Q59" s="127"/>
      <c r="R59" s="127"/>
      <c r="S59" s="127"/>
      <c r="T59" s="127"/>
      <c r="U59" s="127"/>
      <c r="V59" s="127"/>
    </row>
    <row r="60" spans="1:22" ht="15" customHeight="1">
      <c r="A60" s="1"/>
      <c r="B60" s="93" t="s">
        <v>153</v>
      </c>
      <c r="C60" s="13"/>
      <c r="D60" s="42" t="s">
        <v>23</v>
      </c>
      <c r="E60" s="37"/>
      <c r="F60" s="64"/>
      <c r="G60" s="29" t="s">
        <v>15</v>
      </c>
      <c r="H60" s="128"/>
      <c r="I60" s="128"/>
      <c r="J60" s="128">
        <f t="shared" si="6"/>
        <v>0</v>
      </c>
      <c r="K60" s="129"/>
      <c r="L60" s="117"/>
      <c r="M60" s="127"/>
      <c r="N60" s="327"/>
      <c r="O60" s="211"/>
      <c r="P60" s="211"/>
      <c r="Q60" s="127"/>
      <c r="R60" s="127"/>
      <c r="S60" s="127"/>
      <c r="T60" s="127"/>
      <c r="U60" s="127"/>
      <c r="V60" s="127"/>
    </row>
    <row r="61" spans="1:22" ht="15" customHeight="1">
      <c r="A61" s="1"/>
      <c r="B61" s="86" t="s">
        <v>133</v>
      </c>
      <c r="C61" s="246" t="s">
        <v>126</v>
      </c>
      <c r="D61" s="89"/>
      <c r="E61" s="89"/>
      <c r="F61" s="90"/>
      <c r="G61" s="90"/>
      <c r="H61" s="122"/>
      <c r="I61" s="122"/>
      <c r="J61" s="122"/>
      <c r="K61" s="123">
        <f>SUM(J62:J63)</f>
        <v>0</v>
      </c>
      <c r="L61" s="117"/>
      <c r="M61" s="124">
        <f>SUM(M62:M63)</f>
        <v>0</v>
      </c>
      <c r="N61" s="330"/>
      <c r="O61" s="213"/>
      <c r="P61" s="213"/>
      <c r="Q61" s="221"/>
      <c r="R61" s="208"/>
      <c r="S61" s="208"/>
      <c r="T61" s="208"/>
      <c r="U61" s="208"/>
      <c r="V61" s="222"/>
    </row>
    <row r="62" spans="1:22" ht="15" customHeight="1">
      <c r="A62" s="1"/>
      <c r="B62" s="93" t="s">
        <v>273</v>
      </c>
      <c r="C62" s="13"/>
      <c r="D62" s="70" t="s">
        <v>57</v>
      </c>
      <c r="E62" s="71"/>
      <c r="F62" s="67"/>
      <c r="G62" s="31" t="s">
        <v>11</v>
      </c>
      <c r="H62" s="125"/>
      <c r="I62" s="125"/>
      <c r="J62" s="125">
        <f>SUM(H62*I62)</f>
        <v>0</v>
      </c>
      <c r="K62" s="126"/>
      <c r="L62" s="117"/>
      <c r="M62" s="127"/>
      <c r="N62" s="327"/>
      <c r="O62" s="211"/>
      <c r="P62" s="211"/>
      <c r="Q62" s="127"/>
      <c r="R62" s="127"/>
      <c r="S62" s="127"/>
      <c r="T62" s="127"/>
      <c r="U62" s="127"/>
      <c r="V62" s="127"/>
    </row>
    <row r="63" spans="1:22" ht="15" customHeight="1" thickBot="1">
      <c r="A63" s="1"/>
      <c r="B63" s="93" t="s">
        <v>134</v>
      </c>
      <c r="C63" s="13"/>
      <c r="D63" s="45" t="s">
        <v>58</v>
      </c>
      <c r="E63" s="57"/>
      <c r="F63" s="64"/>
      <c r="G63" s="29" t="s">
        <v>11</v>
      </c>
      <c r="H63" s="128"/>
      <c r="I63" s="128"/>
      <c r="J63" s="128">
        <f>SUM(H63*I63)</f>
        <v>0</v>
      </c>
      <c r="K63" s="129"/>
      <c r="L63" s="117"/>
      <c r="M63" s="127"/>
      <c r="N63" s="327"/>
      <c r="O63" s="211"/>
      <c r="P63" s="211"/>
      <c r="Q63" s="127"/>
      <c r="R63" s="127"/>
      <c r="S63" s="127"/>
      <c r="T63" s="127"/>
      <c r="U63" s="127"/>
      <c r="V63" s="127"/>
    </row>
    <row r="64" spans="1:22" ht="15" customHeight="1" thickBot="1">
      <c r="A64" s="1"/>
      <c r="B64" s="51" t="s">
        <v>6</v>
      </c>
      <c r="C64" s="46" t="s">
        <v>24</v>
      </c>
      <c r="D64" s="47"/>
      <c r="E64" s="47"/>
      <c r="F64" s="48"/>
      <c r="G64" s="47"/>
      <c r="H64" s="135"/>
      <c r="I64" s="135"/>
      <c r="J64" s="135"/>
      <c r="K64" s="136">
        <f>SUM(K17:K63)</f>
        <v>0</v>
      </c>
      <c r="L64" s="117"/>
      <c r="M64" s="137">
        <f>+(M17+M21+M24+M31+M33+M36+M38+M38+M44+M52+M55+M61)</f>
        <v>0</v>
      </c>
      <c r="N64" s="330"/>
      <c r="O64" s="213"/>
      <c r="P64" s="213"/>
      <c r="Q64" s="232"/>
      <c r="R64" s="233"/>
      <c r="S64" s="233"/>
      <c r="T64" s="233"/>
      <c r="U64" s="233"/>
      <c r="V64" s="234"/>
    </row>
    <row r="65" spans="1:23" ht="15" customHeight="1" thickBot="1">
      <c r="A65" s="7"/>
      <c r="B65" s="12"/>
      <c r="C65" s="13"/>
      <c r="D65" s="7"/>
      <c r="E65" s="7"/>
      <c r="F65" s="12"/>
      <c r="G65" s="12"/>
      <c r="H65" s="138"/>
      <c r="I65" s="138"/>
      <c r="J65" s="138"/>
      <c r="K65" s="138"/>
      <c r="L65" s="117"/>
      <c r="N65" s="328"/>
      <c r="O65" s="211"/>
      <c r="P65" s="211"/>
      <c r="Q65" s="209"/>
      <c r="R65" s="209"/>
      <c r="S65" s="209"/>
      <c r="T65" s="209"/>
      <c r="U65" s="209"/>
      <c r="V65" s="209"/>
      <c r="W65" s="24"/>
    </row>
    <row r="66" spans="1:23" ht="15" customHeight="1" thickBot="1">
      <c r="A66" s="1"/>
      <c r="B66" s="77" t="s">
        <v>25</v>
      </c>
      <c r="C66" s="49" t="s">
        <v>26</v>
      </c>
      <c r="D66" s="50"/>
      <c r="E66" s="50"/>
      <c r="F66" s="78"/>
      <c r="G66" s="50"/>
      <c r="H66" s="139"/>
      <c r="I66" s="139"/>
      <c r="J66" s="139"/>
      <c r="K66" s="139"/>
      <c r="L66" s="139"/>
      <c r="M66" s="121"/>
      <c r="N66" s="327"/>
      <c r="O66" s="211"/>
      <c r="P66" s="211"/>
      <c r="Q66" s="216"/>
      <c r="R66" s="217"/>
      <c r="S66" s="217"/>
      <c r="T66" s="217"/>
      <c r="U66" s="217"/>
      <c r="V66" s="121"/>
    </row>
    <row r="67" spans="1:23" ht="15" customHeight="1">
      <c r="A67" s="7"/>
      <c r="B67" s="5"/>
      <c r="C67" s="6"/>
      <c r="D67" s="14"/>
      <c r="E67" s="14"/>
      <c r="F67" s="5"/>
      <c r="G67" s="14"/>
      <c r="H67" s="140"/>
      <c r="I67" s="140"/>
      <c r="J67" s="140"/>
      <c r="K67" s="140"/>
      <c r="N67" s="328"/>
      <c r="O67" s="211"/>
      <c r="P67" s="211"/>
      <c r="Q67" s="209"/>
      <c r="R67" s="209"/>
      <c r="S67" s="209"/>
      <c r="T67" s="209"/>
      <c r="U67" s="209"/>
      <c r="V67" s="209"/>
    </row>
    <row r="68" spans="1:23" ht="15" customHeight="1">
      <c r="A68" s="1"/>
      <c r="B68" s="86" t="s">
        <v>43</v>
      </c>
      <c r="C68" s="107" t="s">
        <v>91</v>
      </c>
      <c r="D68" s="89"/>
      <c r="E68" s="94" t="str">
        <f>+$E$11</f>
        <v>DIMENSIÓN ESPESOR MARCAS Y MODELOS</v>
      </c>
      <c r="F68" s="90"/>
      <c r="G68" s="90"/>
      <c r="H68" s="122"/>
      <c r="I68" s="122"/>
      <c r="J68" s="122"/>
      <c r="K68" s="123">
        <f>SUM(J69:J71)</f>
        <v>0</v>
      </c>
      <c r="L68" s="117"/>
      <c r="M68" s="124">
        <f>SUM(M69:M71)</f>
        <v>0</v>
      </c>
      <c r="N68" s="330"/>
      <c r="O68" s="213"/>
      <c r="P68" s="213"/>
      <c r="Q68" s="218"/>
      <c r="R68" s="219"/>
      <c r="S68" s="219"/>
      <c r="T68" s="219"/>
      <c r="U68" s="219"/>
      <c r="V68" s="220"/>
    </row>
    <row r="69" spans="1:23" ht="15" customHeight="1">
      <c r="A69" s="1"/>
      <c r="B69" s="93" t="s">
        <v>27</v>
      </c>
      <c r="C69" s="344" t="s">
        <v>86</v>
      </c>
      <c r="D69" s="70" t="s">
        <v>84</v>
      </c>
      <c r="E69" s="30"/>
      <c r="F69" s="30"/>
      <c r="G69" s="30"/>
      <c r="H69" s="30"/>
      <c r="I69" s="30"/>
      <c r="J69" s="30"/>
      <c r="K69" s="126"/>
      <c r="L69" s="117"/>
      <c r="M69" s="127"/>
      <c r="N69" s="327"/>
      <c r="O69" s="211"/>
      <c r="P69" s="211"/>
      <c r="Q69" s="127"/>
      <c r="R69" s="127"/>
      <c r="S69" s="127"/>
      <c r="T69" s="127"/>
      <c r="U69" s="127"/>
      <c r="V69" s="127"/>
    </row>
    <row r="70" spans="1:23" ht="15" customHeight="1">
      <c r="A70" s="1"/>
      <c r="B70" s="93" t="s">
        <v>61</v>
      </c>
      <c r="C70" s="44"/>
      <c r="D70" s="40" t="s">
        <v>204</v>
      </c>
      <c r="E70" s="32"/>
      <c r="F70" s="31"/>
      <c r="G70" s="31" t="s">
        <v>14</v>
      </c>
      <c r="H70" s="125"/>
      <c r="I70" s="125"/>
      <c r="J70" s="125">
        <f>SUM(H70*I70)</f>
        <v>0</v>
      </c>
      <c r="K70" s="129"/>
      <c r="L70" s="117"/>
      <c r="M70" s="127"/>
      <c r="N70" s="327"/>
      <c r="O70" s="211"/>
      <c r="P70" s="211"/>
      <c r="Q70" s="127"/>
      <c r="R70" s="127"/>
      <c r="S70" s="127"/>
      <c r="T70" s="127"/>
      <c r="U70" s="127"/>
      <c r="V70" s="127"/>
    </row>
    <row r="71" spans="1:23" ht="15" customHeight="1">
      <c r="A71" s="1"/>
      <c r="B71" s="93" t="s">
        <v>62</v>
      </c>
      <c r="C71" s="10"/>
      <c r="D71" s="40" t="s">
        <v>205</v>
      </c>
      <c r="E71" s="37"/>
      <c r="F71" s="29"/>
      <c r="G71" s="36" t="s">
        <v>14</v>
      </c>
      <c r="H71" s="128"/>
      <c r="I71" s="128"/>
      <c r="J71" s="128">
        <f>SUM(H71*I71)</f>
        <v>0</v>
      </c>
      <c r="K71" s="129"/>
      <c r="L71" s="117"/>
      <c r="M71" s="127"/>
      <c r="N71" s="327"/>
      <c r="O71" s="211"/>
      <c r="P71" s="211"/>
      <c r="Q71" s="127"/>
      <c r="R71" s="127"/>
      <c r="S71" s="127"/>
      <c r="T71" s="127"/>
      <c r="U71" s="127"/>
      <c r="V71" s="127"/>
    </row>
    <row r="72" spans="1:23" ht="15" customHeight="1">
      <c r="A72" s="1"/>
      <c r="B72" s="86" t="s">
        <v>44</v>
      </c>
      <c r="C72" s="91" t="s">
        <v>29</v>
      </c>
      <c r="D72" s="91"/>
      <c r="E72" s="94"/>
      <c r="F72" s="90"/>
      <c r="G72" s="90"/>
      <c r="H72" s="122"/>
      <c r="I72" s="122"/>
      <c r="J72" s="122"/>
      <c r="K72" s="123">
        <f>SUM(J73:J102)</f>
        <v>0</v>
      </c>
      <c r="L72" s="117"/>
      <c r="M72" s="124">
        <f>SUM(M73:M102)</f>
        <v>0</v>
      </c>
      <c r="N72" s="330"/>
      <c r="O72" s="213"/>
      <c r="P72" s="213"/>
      <c r="Q72" s="221"/>
      <c r="R72" s="208"/>
      <c r="S72" s="208"/>
      <c r="T72" s="208"/>
      <c r="U72" s="208"/>
      <c r="V72" s="222"/>
    </row>
    <row r="73" spans="1:23" ht="15" customHeight="1">
      <c r="A73" s="7"/>
      <c r="B73" s="274" t="s">
        <v>45</v>
      </c>
      <c r="C73" s="344" t="s">
        <v>30</v>
      </c>
      <c r="D73" s="56"/>
      <c r="E73" s="53"/>
      <c r="F73" s="53"/>
      <c r="G73" s="53"/>
      <c r="H73" s="53"/>
      <c r="I73" s="53"/>
      <c r="J73" s="53"/>
      <c r="K73" s="126"/>
      <c r="L73" s="117"/>
      <c r="M73" s="127"/>
      <c r="N73" s="327"/>
      <c r="O73" s="211"/>
      <c r="P73" s="211"/>
      <c r="Q73" s="127"/>
      <c r="R73" s="127"/>
      <c r="S73" s="127"/>
      <c r="T73" s="127"/>
      <c r="U73" s="127"/>
      <c r="V73" s="127"/>
    </row>
    <row r="74" spans="1:23" ht="15" customHeight="1">
      <c r="A74" s="1"/>
      <c r="B74" s="106" t="s">
        <v>224</v>
      </c>
      <c r="C74" s="10"/>
      <c r="D74" s="30" t="s">
        <v>214</v>
      </c>
      <c r="E74" s="30"/>
      <c r="F74" s="29"/>
      <c r="G74" s="29" t="s">
        <v>60</v>
      </c>
      <c r="H74" s="128"/>
      <c r="I74" s="128"/>
      <c r="J74" s="128">
        <f t="shared" ref="J74:J81" si="7">SUM(H74*I74)</f>
        <v>0</v>
      </c>
      <c r="K74" s="129"/>
      <c r="L74" s="117"/>
      <c r="M74" s="127"/>
      <c r="N74" s="327"/>
      <c r="O74" s="211"/>
      <c r="P74" s="211"/>
      <c r="Q74" s="127"/>
      <c r="R74" s="127"/>
      <c r="S74" s="127"/>
      <c r="T74" s="127"/>
      <c r="U74" s="127"/>
      <c r="V74" s="127"/>
    </row>
    <row r="75" spans="1:23" ht="15" customHeight="1">
      <c r="A75" s="1"/>
      <c r="B75" s="106" t="s">
        <v>63</v>
      </c>
      <c r="C75" s="10"/>
      <c r="D75" s="30" t="s">
        <v>287</v>
      </c>
      <c r="E75" s="30"/>
      <c r="F75" s="29"/>
      <c r="G75" s="29" t="s">
        <v>60</v>
      </c>
      <c r="H75" s="128"/>
      <c r="I75" s="128"/>
      <c r="J75" s="128">
        <f t="shared" si="7"/>
        <v>0</v>
      </c>
      <c r="K75" s="129"/>
      <c r="L75" s="117"/>
      <c r="M75" s="127"/>
      <c r="N75" s="327"/>
      <c r="O75" s="211"/>
      <c r="P75" s="211"/>
      <c r="Q75" s="127"/>
      <c r="R75" s="127"/>
      <c r="S75" s="127"/>
      <c r="T75" s="127"/>
      <c r="U75" s="127"/>
      <c r="V75" s="127"/>
    </row>
    <row r="76" spans="1:23" ht="15" customHeight="1">
      <c r="A76" s="1"/>
      <c r="B76" s="106" t="s">
        <v>298</v>
      </c>
      <c r="C76" s="10"/>
      <c r="D76" s="30" t="s">
        <v>289</v>
      </c>
      <c r="E76" s="30"/>
      <c r="F76" s="29"/>
      <c r="G76" s="29" t="s">
        <v>11</v>
      </c>
      <c r="H76" s="128"/>
      <c r="I76" s="128"/>
      <c r="J76" s="128">
        <f t="shared" si="7"/>
        <v>0</v>
      </c>
      <c r="K76" s="129"/>
      <c r="L76" s="117"/>
      <c r="M76" s="127"/>
      <c r="N76" s="327"/>
      <c r="O76" s="211"/>
      <c r="P76" s="211"/>
      <c r="Q76" s="127"/>
      <c r="R76" s="127"/>
      <c r="S76" s="127"/>
      <c r="T76" s="127"/>
      <c r="U76" s="127"/>
      <c r="V76" s="127"/>
    </row>
    <row r="77" spans="1:23" ht="15" customHeight="1">
      <c r="A77" s="1"/>
      <c r="B77" s="106" t="s">
        <v>299</v>
      </c>
      <c r="C77" s="10"/>
      <c r="D77" s="30" t="s">
        <v>288</v>
      </c>
      <c r="E77" s="30"/>
      <c r="F77" s="29"/>
      <c r="G77" s="29" t="s">
        <v>11</v>
      </c>
      <c r="H77" s="128"/>
      <c r="I77" s="128"/>
      <c r="J77" s="128">
        <f t="shared" si="7"/>
        <v>0</v>
      </c>
      <c r="K77" s="129"/>
      <c r="L77" s="117"/>
      <c r="M77" s="127"/>
      <c r="N77" s="327"/>
      <c r="O77" s="211"/>
      <c r="P77" s="211"/>
      <c r="Q77" s="127"/>
      <c r="R77" s="127"/>
      <c r="S77" s="127"/>
      <c r="T77" s="127"/>
      <c r="U77" s="127"/>
      <c r="V77" s="127"/>
    </row>
    <row r="78" spans="1:23" ht="15" customHeight="1">
      <c r="A78" s="1"/>
      <c r="B78" s="106" t="s">
        <v>64</v>
      </c>
      <c r="C78" s="10"/>
      <c r="D78" s="30" t="s">
        <v>215</v>
      </c>
      <c r="E78" s="30"/>
      <c r="F78" s="29"/>
      <c r="G78" s="29" t="s">
        <v>60</v>
      </c>
      <c r="H78" s="128"/>
      <c r="I78" s="128"/>
      <c r="J78" s="128">
        <f t="shared" si="7"/>
        <v>0</v>
      </c>
      <c r="K78" s="129"/>
      <c r="L78" s="117"/>
      <c r="M78" s="127"/>
      <c r="N78" s="327"/>
      <c r="O78" s="211"/>
      <c r="P78" s="211"/>
      <c r="Q78" s="127"/>
      <c r="R78" s="127"/>
      <c r="S78" s="127"/>
      <c r="T78" s="127"/>
      <c r="U78" s="127"/>
      <c r="V78" s="127"/>
    </row>
    <row r="79" spans="1:23" ht="15" customHeight="1">
      <c r="A79" s="1"/>
      <c r="B79" s="106" t="s">
        <v>65</v>
      </c>
      <c r="C79" s="10"/>
      <c r="D79" s="30" t="s">
        <v>216</v>
      </c>
      <c r="E79" s="30"/>
      <c r="F79" s="29"/>
      <c r="G79" s="29" t="s">
        <v>83</v>
      </c>
      <c r="H79" s="128"/>
      <c r="I79" s="128"/>
      <c r="J79" s="128">
        <f t="shared" si="7"/>
        <v>0</v>
      </c>
      <c r="K79" s="129"/>
      <c r="L79" s="117"/>
      <c r="M79" s="127"/>
      <c r="N79" s="327"/>
      <c r="O79" s="211"/>
      <c r="P79" s="211"/>
      <c r="Q79" s="127"/>
      <c r="R79" s="127"/>
      <c r="S79" s="127"/>
      <c r="T79" s="127"/>
      <c r="U79" s="127"/>
      <c r="V79" s="127"/>
    </row>
    <row r="80" spans="1:23" ht="15" customHeight="1">
      <c r="A80" s="1"/>
      <c r="B80" s="106" t="s">
        <v>300</v>
      </c>
      <c r="C80" s="10"/>
      <c r="D80" s="52" t="s">
        <v>285</v>
      </c>
      <c r="E80" s="52"/>
      <c r="F80" s="29"/>
      <c r="G80" s="36" t="s">
        <v>83</v>
      </c>
      <c r="H80" s="128"/>
      <c r="I80" s="128"/>
      <c r="J80" s="128">
        <f t="shared" si="7"/>
        <v>0</v>
      </c>
      <c r="K80" s="129"/>
      <c r="L80" s="117"/>
      <c r="M80" s="127"/>
      <c r="N80" s="327"/>
      <c r="O80" s="211"/>
      <c r="P80" s="211"/>
      <c r="Q80" s="127"/>
      <c r="R80" s="127"/>
      <c r="S80" s="127"/>
      <c r="T80" s="127"/>
      <c r="U80" s="127"/>
      <c r="V80" s="127"/>
    </row>
    <row r="81" spans="1:22" ht="15" customHeight="1">
      <c r="A81" s="1"/>
      <c r="B81" s="106" t="s">
        <v>301</v>
      </c>
      <c r="C81" s="10"/>
      <c r="D81" s="52" t="s">
        <v>286</v>
      </c>
      <c r="E81" s="52"/>
      <c r="F81" s="29"/>
      <c r="G81" s="36" t="s">
        <v>83</v>
      </c>
      <c r="H81" s="128"/>
      <c r="I81" s="128"/>
      <c r="J81" s="128">
        <f t="shared" si="7"/>
        <v>0</v>
      </c>
      <c r="K81" s="129"/>
      <c r="L81" s="117"/>
      <c r="M81" s="127"/>
      <c r="N81" s="327"/>
      <c r="O81" s="211"/>
      <c r="P81" s="211"/>
      <c r="Q81" s="127"/>
      <c r="R81" s="127"/>
      <c r="S81" s="127"/>
      <c r="T81" s="127"/>
      <c r="U81" s="127"/>
      <c r="V81" s="127"/>
    </row>
    <row r="82" spans="1:22" ht="15" customHeight="1">
      <c r="A82" s="1"/>
      <c r="B82" s="106" t="s">
        <v>66</v>
      </c>
      <c r="C82" s="10"/>
      <c r="D82" s="53" t="s">
        <v>290</v>
      </c>
      <c r="E82" s="53"/>
      <c r="F82" s="29"/>
      <c r="G82" s="36" t="s">
        <v>83</v>
      </c>
      <c r="H82" s="128"/>
      <c r="I82" s="128"/>
      <c r="J82" s="128">
        <f t="shared" ref="J82:J83" si="8">SUM(H82*I82)</f>
        <v>0</v>
      </c>
      <c r="K82" s="129"/>
      <c r="L82" s="117"/>
      <c r="M82" s="127"/>
      <c r="N82" s="327"/>
      <c r="O82" s="211"/>
      <c r="P82" s="211"/>
      <c r="Q82" s="127"/>
      <c r="R82" s="127"/>
      <c r="S82" s="127"/>
      <c r="T82" s="127"/>
      <c r="U82" s="127"/>
      <c r="V82" s="127"/>
    </row>
    <row r="83" spans="1:22" ht="15" customHeight="1">
      <c r="A83" s="1"/>
      <c r="B83" s="106" t="s">
        <v>302</v>
      </c>
      <c r="C83" s="10"/>
      <c r="D83" s="345" t="s">
        <v>223</v>
      </c>
      <c r="E83" s="53"/>
      <c r="F83" s="29"/>
      <c r="G83" s="36" t="s">
        <v>83</v>
      </c>
      <c r="H83" s="128"/>
      <c r="I83" s="128"/>
      <c r="J83" s="128">
        <f t="shared" si="8"/>
        <v>0</v>
      </c>
      <c r="K83" s="129"/>
      <c r="L83" s="117"/>
      <c r="M83" s="127"/>
      <c r="N83" s="327"/>
      <c r="O83" s="211"/>
      <c r="P83" s="211"/>
      <c r="Q83" s="127"/>
      <c r="R83" s="127"/>
      <c r="S83" s="127"/>
      <c r="T83" s="127"/>
      <c r="U83" s="127"/>
      <c r="V83" s="127"/>
    </row>
    <row r="84" spans="1:22" ht="15" customHeight="1">
      <c r="A84" s="1"/>
      <c r="B84" s="106">
        <v>2.02</v>
      </c>
      <c r="C84" s="343" t="s">
        <v>220</v>
      </c>
      <c r="D84" s="53"/>
      <c r="E84" s="53"/>
      <c r="F84" s="29"/>
      <c r="G84" s="36"/>
      <c r="H84" s="128"/>
      <c r="I84" s="128"/>
      <c r="J84" s="128"/>
      <c r="K84" s="129"/>
      <c r="L84" s="117"/>
      <c r="M84" s="127"/>
      <c r="N84" s="327"/>
      <c r="O84" s="211"/>
      <c r="P84" s="211"/>
      <c r="Q84" s="127"/>
      <c r="R84" s="127"/>
      <c r="S84" s="127"/>
      <c r="T84" s="127"/>
      <c r="U84" s="127"/>
      <c r="V84" s="127"/>
    </row>
    <row r="85" spans="1:22" ht="15" customHeight="1">
      <c r="A85" s="1"/>
      <c r="B85" s="106" t="s">
        <v>225</v>
      </c>
      <c r="C85" s="10"/>
      <c r="D85" s="345" t="s">
        <v>291</v>
      </c>
      <c r="E85" s="53"/>
      <c r="F85" s="29"/>
      <c r="G85" s="36" t="s">
        <v>14</v>
      </c>
      <c r="H85" s="128"/>
      <c r="I85" s="128"/>
      <c r="J85" s="128">
        <f>SUM(H85*I85)</f>
        <v>0</v>
      </c>
      <c r="K85" s="129"/>
      <c r="L85" s="117"/>
      <c r="M85" s="127"/>
      <c r="N85" s="327"/>
      <c r="O85" s="211"/>
      <c r="P85" s="211"/>
      <c r="Q85" s="127"/>
      <c r="R85" s="127"/>
      <c r="S85" s="127"/>
      <c r="T85" s="127"/>
      <c r="U85" s="127"/>
      <c r="V85" s="127"/>
    </row>
    <row r="86" spans="1:22" ht="15" customHeight="1">
      <c r="A86" s="1"/>
      <c r="B86" s="93" t="s">
        <v>102</v>
      </c>
      <c r="C86" s="344" t="s">
        <v>168</v>
      </c>
      <c r="D86" s="54"/>
      <c r="E86" s="53"/>
      <c r="F86" s="53"/>
      <c r="G86" s="53"/>
      <c r="H86" s="53"/>
      <c r="I86" s="53"/>
      <c r="J86" s="53"/>
      <c r="K86" s="129"/>
      <c r="L86" s="117"/>
      <c r="M86" s="127"/>
      <c r="N86" s="327"/>
      <c r="O86" s="211"/>
      <c r="P86" s="211"/>
      <c r="Q86" s="127"/>
      <c r="R86" s="127"/>
      <c r="S86" s="127"/>
      <c r="T86" s="127"/>
      <c r="U86" s="127"/>
      <c r="V86" s="127"/>
    </row>
    <row r="87" spans="1:22" ht="15" customHeight="1">
      <c r="A87" s="1"/>
      <c r="B87" s="93" t="s">
        <v>226</v>
      </c>
      <c r="C87" s="10"/>
      <c r="D87" s="30" t="s">
        <v>31</v>
      </c>
      <c r="E87" s="30"/>
      <c r="F87" s="29"/>
      <c r="G87" s="29" t="s">
        <v>11</v>
      </c>
      <c r="H87" s="128"/>
      <c r="I87" s="128"/>
      <c r="J87" s="128">
        <f>SUM(H87*I87)</f>
        <v>0</v>
      </c>
      <c r="K87" s="129"/>
      <c r="L87" s="117"/>
      <c r="M87" s="127"/>
      <c r="N87" s="327"/>
      <c r="O87" s="211"/>
      <c r="P87" s="211"/>
      <c r="Q87" s="127"/>
      <c r="R87" s="127"/>
      <c r="S87" s="127"/>
      <c r="T87" s="127"/>
      <c r="U87" s="127"/>
      <c r="V87" s="127"/>
    </row>
    <row r="88" spans="1:22" ht="15" customHeight="1">
      <c r="A88" s="1"/>
      <c r="B88" s="93">
        <v>2.04</v>
      </c>
      <c r="C88" s="343" t="s">
        <v>217</v>
      </c>
      <c r="D88" s="30"/>
      <c r="E88" s="30"/>
      <c r="F88" s="29"/>
      <c r="G88" s="36"/>
      <c r="H88" s="128"/>
      <c r="I88" s="128"/>
      <c r="J88" s="128"/>
      <c r="K88" s="129"/>
      <c r="L88" s="117"/>
      <c r="M88" s="127"/>
      <c r="N88" s="327"/>
      <c r="O88" s="211"/>
      <c r="P88" s="211"/>
      <c r="Q88" s="127"/>
      <c r="R88" s="127"/>
      <c r="S88" s="127"/>
      <c r="T88" s="127"/>
      <c r="U88" s="127"/>
      <c r="V88" s="127"/>
    </row>
    <row r="89" spans="1:22" ht="15" customHeight="1">
      <c r="A89" s="1"/>
      <c r="B89" s="93" t="s">
        <v>227</v>
      </c>
      <c r="C89" s="10"/>
      <c r="D89" s="30" t="s">
        <v>218</v>
      </c>
      <c r="E89" s="30"/>
      <c r="F89" s="29"/>
      <c r="G89" s="36" t="s">
        <v>14</v>
      </c>
      <c r="H89" s="128"/>
      <c r="I89" s="128"/>
      <c r="J89" s="128">
        <f t="shared" ref="J89:J91" si="9">SUM(H89*I89)</f>
        <v>0</v>
      </c>
      <c r="K89" s="129"/>
      <c r="L89" s="117"/>
      <c r="M89" s="127"/>
      <c r="N89" s="327"/>
      <c r="O89" s="211"/>
      <c r="P89" s="211"/>
      <c r="Q89" s="127"/>
      <c r="R89" s="127"/>
      <c r="S89" s="127"/>
      <c r="T89" s="127"/>
      <c r="U89" s="127"/>
      <c r="V89" s="127"/>
    </row>
    <row r="90" spans="1:22" ht="15" customHeight="1">
      <c r="A90" s="1"/>
      <c r="B90" s="93" t="s">
        <v>303</v>
      </c>
      <c r="C90" s="10"/>
      <c r="D90" s="30" t="s">
        <v>219</v>
      </c>
      <c r="E90" s="30"/>
      <c r="F90" s="29"/>
      <c r="G90" s="36" t="s">
        <v>14</v>
      </c>
      <c r="H90" s="128"/>
      <c r="I90" s="128"/>
      <c r="J90" s="128">
        <f t="shared" si="9"/>
        <v>0</v>
      </c>
      <c r="K90" s="129"/>
      <c r="L90" s="117"/>
      <c r="M90" s="127"/>
      <c r="N90" s="327"/>
      <c r="O90" s="211"/>
      <c r="P90" s="211"/>
      <c r="Q90" s="127"/>
      <c r="R90" s="127"/>
      <c r="S90" s="127"/>
      <c r="T90" s="127"/>
      <c r="U90" s="127"/>
      <c r="V90" s="127"/>
    </row>
    <row r="91" spans="1:22" ht="15" customHeight="1">
      <c r="A91" s="1"/>
      <c r="B91" s="93" t="s">
        <v>304</v>
      </c>
      <c r="C91" s="10"/>
      <c r="D91" s="30" t="s">
        <v>292</v>
      </c>
      <c r="E91" s="30"/>
      <c r="F91" s="29"/>
      <c r="G91" s="36" t="s">
        <v>14</v>
      </c>
      <c r="H91" s="128"/>
      <c r="I91" s="128"/>
      <c r="J91" s="128">
        <f t="shared" si="9"/>
        <v>0</v>
      </c>
      <c r="K91" s="129"/>
      <c r="L91" s="117"/>
      <c r="M91" s="127"/>
      <c r="N91" s="327"/>
      <c r="O91" s="211"/>
      <c r="P91" s="211"/>
      <c r="Q91" s="127"/>
      <c r="R91" s="127"/>
      <c r="S91" s="127"/>
      <c r="T91" s="127"/>
      <c r="U91" s="127"/>
      <c r="V91" s="127"/>
    </row>
    <row r="92" spans="1:22" ht="15" customHeight="1">
      <c r="A92" s="1"/>
      <c r="B92" s="93" t="s">
        <v>103</v>
      </c>
      <c r="C92" s="37" t="s">
        <v>32</v>
      </c>
      <c r="D92" s="54"/>
      <c r="E92" s="53"/>
      <c r="F92" s="53"/>
      <c r="G92" s="53"/>
      <c r="H92" s="53"/>
      <c r="I92" s="53"/>
      <c r="J92" s="53"/>
      <c r="K92" s="129"/>
      <c r="L92" s="117"/>
      <c r="M92" s="127"/>
      <c r="N92" s="327"/>
      <c r="O92" s="211"/>
      <c r="P92" s="211"/>
      <c r="Q92" s="127"/>
      <c r="R92" s="127"/>
      <c r="S92" s="127"/>
      <c r="T92" s="127"/>
      <c r="U92" s="127"/>
      <c r="V92" s="127"/>
    </row>
    <row r="93" spans="1:22" ht="15" customHeight="1">
      <c r="A93" s="1"/>
      <c r="B93" s="93" t="s">
        <v>228</v>
      </c>
      <c r="C93" s="11"/>
      <c r="D93" s="30" t="s">
        <v>293</v>
      </c>
      <c r="E93" s="30"/>
      <c r="F93" s="29"/>
      <c r="G93" s="36" t="s">
        <v>83</v>
      </c>
      <c r="H93" s="128"/>
      <c r="I93" s="128"/>
      <c r="J93" s="128">
        <f t="shared" ref="J93:J98" si="10">SUM(H93*I93)</f>
        <v>0</v>
      </c>
      <c r="K93" s="129"/>
      <c r="L93" s="117"/>
      <c r="M93" s="127"/>
      <c r="N93" s="327"/>
      <c r="O93" s="211"/>
      <c r="P93" s="211"/>
      <c r="Q93" s="127"/>
      <c r="R93" s="127"/>
      <c r="S93" s="127"/>
      <c r="T93" s="127"/>
      <c r="U93" s="127"/>
      <c r="V93" s="127"/>
    </row>
    <row r="94" spans="1:22" ht="15" customHeight="1">
      <c r="A94" s="1"/>
      <c r="B94" s="93" t="s">
        <v>305</v>
      </c>
      <c r="C94" s="10"/>
      <c r="D94" s="37" t="s">
        <v>294</v>
      </c>
      <c r="E94" s="37"/>
      <c r="F94" s="29"/>
      <c r="G94" s="36" t="s">
        <v>83</v>
      </c>
      <c r="H94" s="128"/>
      <c r="I94" s="128"/>
      <c r="J94" s="128">
        <f t="shared" si="10"/>
        <v>0</v>
      </c>
      <c r="K94" s="129"/>
      <c r="L94" s="117"/>
      <c r="M94" s="127"/>
      <c r="N94" s="327"/>
      <c r="O94" s="211"/>
      <c r="P94" s="211"/>
      <c r="Q94" s="127"/>
      <c r="R94" s="127"/>
      <c r="S94" s="127"/>
      <c r="T94" s="127"/>
      <c r="U94" s="127"/>
      <c r="V94" s="127"/>
    </row>
    <row r="95" spans="1:22" ht="15" customHeight="1">
      <c r="A95" s="1"/>
      <c r="B95" s="93" t="s">
        <v>306</v>
      </c>
      <c r="C95" s="10"/>
      <c r="D95" s="37" t="s">
        <v>68</v>
      </c>
      <c r="E95" s="37"/>
      <c r="F95" s="29"/>
      <c r="G95" s="36" t="s">
        <v>83</v>
      </c>
      <c r="H95" s="128"/>
      <c r="I95" s="128"/>
      <c r="J95" s="128">
        <f t="shared" si="10"/>
        <v>0</v>
      </c>
      <c r="K95" s="129"/>
      <c r="L95" s="117"/>
      <c r="M95" s="127"/>
      <c r="N95" s="327"/>
      <c r="O95" s="211"/>
      <c r="P95" s="211"/>
      <c r="Q95" s="127"/>
      <c r="R95" s="127"/>
      <c r="S95" s="127"/>
      <c r="T95" s="127"/>
      <c r="U95" s="127"/>
      <c r="V95" s="127"/>
    </row>
    <row r="96" spans="1:22" ht="15" customHeight="1">
      <c r="A96" s="1"/>
      <c r="B96" s="93" t="s">
        <v>307</v>
      </c>
      <c r="C96" s="10"/>
      <c r="D96" s="347" t="s">
        <v>295</v>
      </c>
      <c r="E96" s="37"/>
      <c r="F96" s="29"/>
      <c r="G96" s="36" t="s">
        <v>83</v>
      </c>
      <c r="H96" s="128"/>
      <c r="I96" s="128"/>
      <c r="J96" s="128">
        <f t="shared" si="10"/>
        <v>0</v>
      </c>
      <c r="K96" s="129"/>
      <c r="L96" s="117"/>
      <c r="M96" s="127"/>
      <c r="N96" s="327"/>
      <c r="O96" s="211"/>
      <c r="P96" s="211"/>
      <c r="Q96" s="127"/>
      <c r="R96" s="127"/>
      <c r="S96" s="127"/>
      <c r="T96" s="127"/>
      <c r="U96" s="127"/>
      <c r="V96" s="127"/>
    </row>
    <row r="97" spans="1:22" ht="15" customHeight="1">
      <c r="A97" s="1"/>
      <c r="B97" s="93" t="s">
        <v>229</v>
      </c>
      <c r="C97" s="10"/>
      <c r="D97" s="37" t="s">
        <v>221</v>
      </c>
      <c r="E97" s="37"/>
      <c r="F97" s="29"/>
      <c r="G97" s="36" t="s">
        <v>83</v>
      </c>
      <c r="H97" s="128"/>
      <c r="I97" s="128"/>
      <c r="J97" s="128">
        <f t="shared" si="10"/>
        <v>0</v>
      </c>
      <c r="K97" s="129"/>
      <c r="L97" s="117"/>
      <c r="M97" s="127"/>
      <c r="N97" s="327"/>
      <c r="O97" s="211"/>
      <c r="P97" s="211"/>
      <c r="Q97" s="127"/>
      <c r="R97" s="127"/>
      <c r="S97" s="127"/>
      <c r="T97" s="127"/>
      <c r="U97" s="127"/>
      <c r="V97" s="127"/>
    </row>
    <row r="98" spans="1:22" ht="15" customHeight="1">
      <c r="A98" s="1"/>
      <c r="B98" s="93" t="s">
        <v>230</v>
      </c>
      <c r="C98" s="10"/>
      <c r="D98" s="37" t="s">
        <v>222</v>
      </c>
      <c r="E98" s="37"/>
      <c r="F98" s="29"/>
      <c r="G98" s="36" t="s">
        <v>83</v>
      </c>
      <c r="H98" s="128"/>
      <c r="I98" s="128"/>
      <c r="J98" s="128">
        <f t="shared" si="10"/>
        <v>0</v>
      </c>
      <c r="K98" s="129"/>
      <c r="L98" s="117"/>
      <c r="M98" s="127"/>
      <c r="N98" s="327"/>
      <c r="O98" s="211"/>
      <c r="P98" s="211"/>
      <c r="Q98" s="127"/>
      <c r="R98" s="127"/>
      <c r="S98" s="127"/>
      <c r="T98" s="127"/>
      <c r="U98" s="127"/>
      <c r="V98" s="127"/>
    </row>
    <row r="99" spans="1:22" ht="15" customHeight="1">
      <c r="A99" s="1"/>
      <c r="B99" s="87">
        <v>2.06</v>
      </c>
      <c r="C99" s="343" t="s">
        <v>33</v>
      </c>
      <c r="D99" s="109"/>
      <c r="E99" s="53"/>
      <c r="F99" s="53"/>
      <c r="G99" s="53"/>
      <c r="H99" s="53"/>
      <c r="I99" s="53"/>
      <c r="J99" s="53"/>
      <c r="K99" s="129"/>
      <c r="L99" s="117"/>
      <c r="M99" s="127"/>
      <c r="N99" s="327"/>
      <c r="O99" s="211"/>
      <c r="P99" s="211"/>
      <c r="Q99" s="127"/>
      <c r="R99" s="127"/>
      <c r="S99" s="127"/>
      <c r="T99" s="127"/>
      <c r="U99" s="127"/>
      <c r="V99" s="127"/>
    </row>
    <row r="100" spans="1:22" ht="15" customHeight="1">
      <c r="A100" s="1"/>
      <c r="B100" s="93" t="s">
        <v>308</v>
      </c>
      <c r="C100" s="13"/>
      <c r="D100" s="42" t="s">
        <v>296</v>
      </c>
      <c r="E100" s="30"/>
      <c r="F100" s="64"/>
      <c r="G100" s="36" t="s">
        <v>83</v>
      </c>
      <c r="H100" s="128"/>
      <c r="I100" s="128"/>
      <c r="J100" s="128">
        <f t="shared" ref="J100:J102" si="11">SUM(H100*I100)</f>
        <v>0</v>
      </c>
      <c r="K100" s="129"/>
      <c r="L100" s="117"/>
      <c r="M100" s="127"/>
      <c r="N100" s="327"/>
      <c r="O100" s="211"/>
      <c r="P100" s="211"/>
      <c r="Q100" s="127"/>
      <c r="R100" s="127"/>
      <c r="S100" s="127"/>
      <c r="T100" s="127"/>
      <c r="U100" s="127"/>
      <c r="V100" s="127"/>
    </row>
    <row r="101" spans="1:22" ht="15" customHeight="1">
      <c r="A101" s="1"/>
      <c r="B101" s="93" t="s">
        <v>309</v>
      </c>
      <c r="C101" s="13"/>
      <c r="D101" s="42" t="s">
        <v>49</v>
      </c>
      <c r="E101" s="30"/>
      <c r="F101" s="64"/>
      <c r="G101" s="36" t="s">
        <v>83</v>
      </c>
      <c r="H101" s="128"/>
      <c r="I101" s="128"/>
      <c r="J101" s="128">
        <f t="shared" si="11"/>
        <v>0</v>
      </c>
      <c r="K101" s="129"/>
      <c r="L101" s="117"/>
      <c r="M101" s="127"/>
      <c r="N101" s="327"/>
      <c r="O101" s="211"/>
      <c r="P101" s="211"/>
      <c r="Q101" s="127"/>
      <c r="R101" s="127"/>
      <c r="S101" s="127"/>
      <c r="T101" s="127"/>
      <c r="U101" s="127"/>
      <c r="V101" s="127"/>
    </row>
    <row r="102" spans="1:22" ht="15" customHeight="1">
      <c r="A102" s="1"/>
      <c r="B102" s="93" t="s">
        <v>310</v>
      </c>
      <c r="C102" s="13"/>
      <c r="D102" s="45" t="s">
        <v>67</v>
      </c>
      <c r="E102" s="37"/>
      <c r="F102" s="64"/>
      <c r="G102" s="36" t="s">
        <v>83</v>
      </c>
      <c r="H102" s="128"/>
      <c r="I102" s="128"/>
      <c r="J102" s="128">
        <f t="shared" si="11"/>
        <v>0</v>
      </c>
      <c r="K102" s="129"/>
      <c r="L102" s="117"/>
      <c r="M102" s="127"/>
      <c r="N102" s="327"/>
      <c r="O102" s="211"/>
      <c r="P102" s="211"/>
      <c r="Q102" s="127"/>
      <c r="R102" s="127"/>
      <c r="S102" s="127"/>
      <c r="T102" s="127"/>
      <c r="U102" s="127"/>
      <c r="V102" s="127"/>
    </row>
    <row r="103" spans="1:22" ht="15" customHeight="1">
      <c r="A103" s="1"/>
      <c r="B103" s="86" t="s">
        <v>105</v>
      </c>
      <c r="C103" s="376" t="s">
        <v>34</v>
      </c>
      <c r="D103" s="377"/>
      <c r="E103" s="101"/>
      <c r="F103" s="90"/>
      <c r="G103" s="90"/>
      <c r="H103" s="122"/>
      <c r="I103" s="122"/>
      <c r="J103" s="122"/>
      <c r="K103" s="123">
        <f>SUM(J104:J109)</f>
        <v>0</v>
      </c>
      <c r="L103" s="117"/>
      <c r="M103" s="124">
        <f>SUM(M104:M104)</f>
        <v>0</v>
      </c>
      <c r="N103" s="330"/>
      <c r="O103" s="213"/>
      <c r="P103" s="213"/>
      <c r="Q103" s="221"/>
      <c r="R103" s="208"/>
      <c r="S103" s="208"/>
      <c r="T103" s="208"/>
      <c r="U103" s="208"/>
      <c r="V103" s="222"/>
    </row>
    <row r="104" spans="1:22" ht="15" customHeight="1">
      <c r="A104" s="1"/>
      <c r="B104" s="93">
        <v>3.01</v>
      </c>
      <c r="C104" s="44"/>
      <c r="D104" s="37" t="s">
        <v>231</v>
      </c>
      <c r="E104" s="37"/>
      <c r="F104" s="29"/>
      <c r="G104" s="36" t="s">
        <v>83</v>
      </c>
      <c r="H104" s="128"/>
      <c r="I104" s="128"/>
      <c r="J104" s="128">
        <f>SUM(H104*I104)</f>
        <v>0</v>
      </c>
      <c r="K104" s="133"/>
      <c r="L104" s="117"/>
      <c r="M104" s="127"/>
      <c r="N104" s="327"/>
      <c r="O104" s="211"/>
      <c r="P104" s="211"/>
      <c r="Q104" s="127"/>
      <c r="R104" s="127"/>
      <c r="S104" s="127"/>
      <c r="T104" s="127"/>
      <c r="U104" s="127"/>
      <c r="V104" s="127"/>
    </row>
    <row r="105" spans="1:22" ht="15" customHeight="1">
      <c r="A105" s="1"/>
      <c r="B105" s="93">
        <v>3.02</v>
      </c>
      <c r="C105" s="44"/>
      <c r="D105" s="37" t="s">
        <v>238</v>
      </c>
      <c r="E105" s="37"/>
      <c r="F105" s="29"/>
      <c r="G105" s="36" t="s">
        <v>83</v>
      </c>
      <c r="H105" s="128"/>
      <c r="I105" s="128"/>
      <c r="J105" s="128">
        <f t="shared" ref="J105:J109" si="12">SUM(H105*I105)</f>
        <v>0</v>
      </c>
      <c r="K105" s="133"/>
      <c r="L105" s="117"/>
      <c r="M105" s="127"/>
      <c r="N105" s="327"/>
      <c r="O105" s="211"/>
      <c r="P105" s="211"/>
      <c r="Q105" s="127"/>
      <c r="R105" s="127"/>
      <c r="S105" s="127"/>
      <c r="T105" s="127"/>
      <c r="U105" s="127"/>
      <c r="V105" s="127"/>
    </row>
    <row r="106" spans="1:22" ht="15" customHeight="1">
      <c r="A106" s="1"/>
      <c r="B106" s="93">
        <v>3.03</v>
      </c>
      <c r="C106" s="44"/>
      <c r="D106" s="37" t="s">
        <v>240</v>
      </c>
      <c r="E106" s="37"/>
      <c r="F106" s="29"/>
      <c r="G106" s="36" t="s">
        <v>83</v>
      </c>
      <c r="H106" s="128"/>
      <c r="I106" s="128"/>
      <c r="J106" s="128">
        <f t="shared" si="12"/>
        <v>0</v>
      </c>
      <c r="K106" s="133"/>
      <c r="L106" s="117"/>
      <c r="M106" s="127"/>
      <c r="N106" s="327"/>
      <c r="O106" s="211"/>
      <c r="P106" s="211"/>
      <c r="Q106" s="127"/>
      <c r="R106" s="127"/>
      <c r="S106" s="127"/>
      <c r="T106" s="127"/>
      <c r="U106" s="127"/>
      <c r="V106" s="127"/>
    </row>
    <row r="107" spans="1:22" ht="15" customHeight="1">
      <c r="A107" s="1"/>
      <c r="B107" s="93">
        <v>3.04</v>
      </c>
      <c r="C107" s="44"/>
      <c r="D107" s="37" t="s">
        <v>232</v>
      </c>
      <c r="E107" s="37"/>
      <c r="F107" s="29"/>
      <c r="G107" s="36" t="s">
        <v>83</v>
      </c>
      <c r="H107" s="128"/>
      <c r="I107" s="128"/>
      <c r="J107" s="128">
        <f t="shared" si="12"/>
        <v>0</v>
      </c>
      <c r="K107" s="133"/>
      <c r="L107" s="117"/>
      <c r="M107" s="127"/>
      <c r="N107" s="327"/>
      <c r="O107" s="211"/>
      <c r="P107" s="211"/>
      <c r="Q107" s="127"/>
      <c r="R107" s="127"/>
      <c r="S107" s="127"/>
      <c r="T107" s="127"/>
      <c r="U107" s="127"/>
      <c r="V107" s="127"/>
    </row>
    <row r="108" spans="1:22" ht="15" customHeight="1">
      <c r="A108" s="1"/>
      <c r="B108" s="93">
        <v>3.05</v>
      </c>
      <c r="C108" s="44"/>
      <c r="D108" s="37" t="s">
        <v>239</v>
      </c>
      <c r="E108" s="37"/>
      <c r="F108" s="29"/>
      <c r="G108" s="36" t="s">
        <v>83</v>
      </c>
      <c r="H108" s="128"/>
      <c r="I108" s="128"/>
      <c r="J108" s="128">
        <f t="shared" si="12"/>
        <v>0</v>
      </c>
      <c r="K108" s="133"/>
      <c r="L108" s="117"/>
      <c r="M108" s="127"/>
      <c r="N108" s="327"/>
      <c r="O108" s="211"/>
      <c r="P108" s="211"/>
      <c r="Q108" s="127"/>
      <c r="R108" s="127"/>
      <c r="S108" s="127"/>
      <c r="T108" s="127"/>
      <c r="U108" s="127"/>
      <c r="V108" s="127"/>
    </row>
    <row r="109" spans="1:22" ht="15" customHeight="1">
      <c r="A109" s="1"/>
      <c r="B109" s="93">
        <v>3.06</v>
      </c>
      <c r="C109" s="44"/>
      <c r="D109" s="37" t="s">
        <v>233</v>
      </c>
      <c r="E109" s="37"/>
      <c r="F109" s="29"/>
      <c r="G109" s="36" t="s">
        <v>83</v>
      </c>
      <c r="H109" s="128"/>
      <c r="I109" s="128"/>
      <c r="J109" s="128">
        <f t="shared" si="12"/>
        <v>0</v>
      </c>
      <c r="K109" s="133"/>
      <c r="L109" s="117"/>
      <c r="M109" s="127"/>
      <c r="N109" s="327"/>
      <c r="O109" s="211"/>
      <c r="P109" s="211"/>
      <c r="Q109" s="127"/>
      <c r="R109" s="127"/>
      <c r="S109" s="127"/>
      <c r="T109" s="127"/>
      <c r="U109" s="127"/>
      <c r="V109" s="127"/>
    </row>
    <row r="110" spans="1:22" ht="15" customHeight="1">
      <c r="A110" s="1"/>
      <c r="B110" s="86" t="s">
        <v>106</v>
      </c>
      <c r="C110" s="92" t="s">
        <v>72</v>
      </c>
      <c r="D110" s="108"/>
      <c r="E110" s="108"/>
      <c r="F110" s="90"/>
      <c r="G110" s="90"/>
      <c r="H110" s="122"/>
      <c r="I110" s="122"/>
      <c r="J110" s="122"/>
      <c r="K110" s="143">
        <f>SUM(J111:J114)</f>
        <v>0</v>
      </c>
      <c r="L110" s="117"/>
      <c r="M110" s="124">
        <f>SUM(M111:M114)</f>
        <v>0</v>
      </c>
      <c r="N110" s="330"/>
      <c r="O110" s="213"/>
      <c r="P110" s="213"/>
      <c r="Q110" s="221"/>
      <c r="R110" s="208"/>
      <c r="S110" s="208"/>
      <c r="T110" s="208"/>
      <c r="U110" s="208"/>
      <c r="V110" s="222"/>
    </row>
    <row r="111" spans="1:22" ht="15" customHeight="1">
      <c r="A111" s="1"/>
      <c r="B111" s="274" t="s">
        <v>324</v>
      </c>
      <c r="C111" s="13"/>
      <c r="D111" s="30" t="s">
        <v>235</v>
      </c>
      <c r="E111" s="30"/>
      <c r="F111" s="29"/>
      <c r="G111" s="29" t="s">
        <v>14</v>
      </c>
      <c r="H111" s="128"/>
      <c r="I111" s="128"/>
      <c r="J111" s="125">
        <v>0</v>
      </c>
      <c r="K111" s="133"/>
      <c r="L111" s="117"/>
      <c r="M111" s="127"/>
      <c r="N111" s="327"/>
      <c r="O111" s="211"/>
      <c r="P111" s="211"/>
      <c r="Q111" s="127"/>
      <c r="R111" s="127"/>
      <c r="S111" s="127"/>
      <c r="T111" s="127"/>
      <c r="U111" s="127"/>
      <c r="V111" s="127"/>
    </row>
    <row r="112" spans="1:22" ht="15" customHeight="1">
      <c r="A112" s="1"/>
      <c r="B112" s="274" t="s">
        <v>325</v>
      </c>
      <c r="C112" s="343"/>
      <c r="D112" s="30" t="s">
        <v>236</v>
      </c>
      <c r="E112" s="30"/>
      <c r="F112" s="29"/>
      <c r="G112" s="29" t="s">
        <v>14</v>
      </c>
      <c r="H112" s="128"/>
      <c r="I112" s="128"/>
      <c r="J112" s="125">
        <v>0</v>
      </c>
      <c r="K112" s="133"/>
      <c r="L112" s="117"/>
      <c r="M112" s="127"/>
      <c r="N112" s="327"/>
      <c r="O112" s="211"/>
      <c r="P112" s="211"/>
      <c r="Q112" s="127"/>
      <c r="R112" s="127"/>
      <c r="S112" s="127"/>
      <c r="T112" s="127"/>
      <c r="U112" s="127"/>
      <c r="V112" s="127"/>
    </row>
    <row r="113" spans="1:22" ht="15" customHeight="1">
      <c r="A113" s="1"/>
      <c r="B113" s="274" t="s">
        <v>107</v>
      </c>
      <c r="C113" s="343"/>
      <c r="D113" s="30" t="s">
        <v>237</v>
      </c>
      <c r="E113" s="30"/>
      <c r="F113" s="30"/>
      <c r="G113" s="29" t="s">
        <v>14</v>
      </c>
      <c r="H113" s="29"/>
      <c r="I113" s="29"/>
      <c r="J113" s="125">
        <v>0</v>
      </c>
      <c r="K113" s="133"/>
      <c r="L113" s="117"/>
      <c r="M113" s="127"/>
      <c r="N113" s="327"/>
      <c r="O113" s="211"/>
      <c r="P113" s="211"/>
      <c r="Q113" s="127"/>
      <c r="R113" s="127"/>
      <c r="S113" s="127"/>
      <c r="T113" s="127"/>
      <c r="U113" s="127"/>
      <c r="V113" s="127"/>
    </row>
    <row r="114" spans="1:22" ht="15" customHeight="1">
      <c r="A114" s="1"/>
      <c r="B114" s="274" t="s">
        <v>234</v>
      </c>
      <c r="C114" s="343"/>
      <c r="D114" s="35" t="s">
        <v>283</v>
      </c>
      <c r="E114" s="30"/>
      <c r="F114" s="30"/>
      <c r="G114" s="29" t="s">
        <v>14</v>
      </c>
      <c r="H114" s="29"/>
      <c r="I114" s="29"/>
      <c r="J114" s="125">
        <v>0</v>
      </c>
      <c r="K114" s="133"/>
      <c r="L114" s="117"/>
      <c r="M114" s="127"/>
      <c r="N114" s="327"/>
      <c r="O114" s="211"/>
      <c r="P114" s="211"/>
      <c r="Q114" s="127"/>
      <c r="R114" s="127"/>
      <c r="S114" s="127"/>
      <c r="T114" s="127"/>
      <c r="U114" s="127"/>
      <c r="V114" s="127"/>
    </row>
    <row r="115" spans="1:22" ht="15" customHeight="1">
      <c r="A115" s="1"/>
      <c r="B115" s="86" t="s">
        <v>108</v>
      </c>
      <c r="C115" s="88" t="s">
        <v>35</v>
      </c>
      <c r="D115" s="89"/>
      <c r="E115" s="102"/>
      <c r="F115" s="103"/>
      <c r="G115" s="103"/>
      <c r="H115" s="132"/>
      <c r="I115" s="132"/>
      <c r="J115" s="132"/>
      <c r="K115" s="123">
        <f>SUM(J116:J122)</f>
        <v>0</v>
      </c>
      <c r="L115" s="117"/>
      <c r="M115" s="124">
        <f>SUM(M116:M120)</f>
        <v>0</v>
      </c>
      <c r="N115" s="330"/>
      <c r="O115" s="213"/>
      <c r="P115" s="213"/>
      <c r="Q115" s="221"/>
      <c r="R115" s="208"/>
      <c r="S115" s="208"/>
      <c r="T115" s="208"/>
      <c r="U115" s="208"/>
      <c r="V115" s="222"/>
    </row>
    <row r="116" spans="1:22" ht="15" customHeight="1">
      <c r="A116" s="1"/>
      <c r="B116" s="93" t="s">
        <v>109</v>
      </c>
      <c r="C116" s="344" t="s">
        <v>169</v>
      </c>
      <c r="D116" s="70" t="s">
        <v>87</v>
      </c>
      <c r="E116" s="45"/>
      <c r="F116" s="128"/>
      <c r="G116" s="128"/>
      <c r="H116" s="128"/>
      <c r="I116" s="128"/>
      <c r="J116" s="131"/>
      <c r="K116" s="133"/>
      <c r="L116" s="117"/>
      <c r="M116" s="127"/>
      <c r="N116" s="327"/>
      <c r="O116" s="211"/>
      <c r="P116" s="211"/>
      <c r="Q116" s="127"/>
      <c r="R116" s="127"/>
      <c r="S116" s="127"/>
      <c r="T116" s="127"/>
      <c r="U116" s="127"/>
      <c r="V116" s="127"/>
    </row>
    <row r="117" spans="1:22" ht="15" customHeight="1">
      <c r="A117" s="1"/>
      <c r="B117" s="93" t="s">
        <v>255</v>
      </c>
      <c r="C117" s="18"/>
      <c r="D117" s="57" t="s">
        <v>182</v>
      </c>
      <c r="E117" s="40"/>
      <c r="F117" s="31"/>
      <c r="G117" s="31" t="s">
        <v>14</v>
      </c>
      <c r="H117" s="125"/>
      <c r="I117" s="125"/>
      <c r="J117" s="125">
        <f t="shared" ref="J117:J122" si="13">SUM(H117*I117)</f>
        <v>0</v>
      </c>
      <c r="K117" s="129"/>
      <c r="L117" s="117"/>
      <c r="M117" s="127"/>
      <c r="N117" s="327"/>
      <c r="O117" s="211"/>
      <c r="P117" s="211"/>
      <c r="Q117" s="127"/>
      <c r="R117" s="127"/>
      <c r="S117" s="127"/>
      <c r="T117" s="127"/>
      <c r="U117" s="127"/>
      <c r="V117" s="127"/>
    </row>
    <row r="118" spans="1:22" ht="15" customHeight="1">
      <c r="A118" s="1"/>
      <c r="B118" s="93" t="s">
        <v>326</v>
      </c>
      <c r="C118" s="344" t="s">
        <v>56</v>
      </c>
      <c r="D118" s="70" t="s">
        <v>85</v>
      </c>
      <c r="E118" s="45"/>
      <c r="F118" s="31"/>
      <c r="G118" s="31"/>
      <c r="H118" s="125"/>
      <c r="I118" s="125"/>
      <c r="J118" s="131"/>
      <c r="K118" s="133"/>
      <c r="L118" s="117"/>
      <c r="M118" s="127"/>
      <c r="N118" s="327"/>
      <c r="O118" s="211"/>
      <c r="P118" s="211"/>
      <c r="Q118" s="127"/>
      <c r="R118" s="127"/>
      <c r="S118" s="127"/>
      <c r="T118" s="127"/>
      <c r="U118" s="127"/>
      <c r="V118" s="127"/>
    </row>
    <row r="119" spans="1:22" ht="15" customHeight="1">
      <c r="A119" s="1"/>
      <c r="B119" s="93" t="s">
        <v>327</v>
      </c>
      <c r="C119" s="10"/>
      <c r="D119" s="57" t="s">
        <v>183</v>
      </c>
      <c r="E119" s="40"/>
      <c r="F119" s="31"/>
      <c r="G119" s="31" t="s">
        <v>14</v>
      </c>
      <c r="H119" s="125"/>
      <c r="I119" s="125"/>
      <c r="J119" s="125">
        <f t="shared" si="13"/>
        <v>0</v>
      </c>
      <c r="K119" s="129"/>
      <c r="L119" s="117"/>
      <c r="M119" s="127"/>
      <c r="N119" s="327"/>
      <c r="O119" s="211"/>
      <c r="P119" s="211"/>
      <c r="Q119" s="127"/>
      <c r="R119" s="127"/>
      <c r="S119" s="127"/>
      <c r="T119" s="127"/>
      <c r="U119" s="127"/>
      <c r="V119" s="127"/>
    </row>
    <row r="120" spans="1:22" ht="15" customHeight="1">
      <c r="B120" s="93" t="s">
        <v>328</v>
      </c>
      <c r="C120" s="13"/>
      <c r="D120" s="37" t="s">
        <v>184</v>
      </c>
      <c r="E120" s="55"/>
      <c r="F120" s="31"/>
      <c r="G120" s="31" t="s">
        <v>14</v>
      </c>
      <c r="H120" s="125"/>
      <c r="I120" s="125"/>
      <c r="J120" s="125">
        <f t="shared" si="13"/>
        <v>0</v>
      </c>
      <c r="K120" s="129"/>
      <c r="L120" s="117"/>
      <c r="M120" s="127"/>
      <c r="N120" s="327"/>
      <c r="O120" s="211"/>
      <c r="P120" s="211"/>
      <c r="Q120" s="127"/>
      <c r="R120" s="127"/>
      <c r="S120" s="127"/>
      <c r="T120" s="127"/>
      <c r="U120" s="127"/>
      <c r="V120" s="127"/>
    </row>
    <row r="121" spans="1:22" ht="15" customHeight="1">
      <c r="B121" s="93" t="s">
        <v>329</v>
      </c>
      <c r="C121" s="13"/>
      <c r="D121" s="37" t="s">
        <v>185</v>
      </c>
      <c r="E121" s="37"/>
      <c r="F121" s="37"/>
      <c r="G121" s="29" t="s">
        <v>14</v>
      </c>
      <c r="H121" s="128"/>
      <c r="I121" s="128"/>
      <c r="J121" s="125">
        <f t="shared" si="13"/>
        <v>0</v>
      </c>
      <c r="K121" s="133"/>
      <c r="L121" s="117"/>
      <c r="M121" s="127"/>
      <c r="N121" s="327"/>
      <c r="O121" s="211"/>
      <c r="P121" s="211"/>
      <c r="Q121" s="127"/>
      <c r="R121" s="127"/>
      <c r="S121" s="127"/>
      <c r="T121" s="127"/>
      <c r="U121" s="127"/>
      <c r="V121" s="127"/>
    </row>
    <row r="122" spans="1:22" ht="15" customHeight="1">
      <c r="B122" s="93" t="s">
        <v>330</v>
      </c>
      <c r="C122" s="13"/>
      <c r="D122" s="37" t="s">
        <v>284</v>
      </c>
      <c r="E122" s="37"/>
      <c r="F122" s="37"/>
      <c r="G122" s="29" t="s">
        <v>14</v>
      </c>
      <c r="H122" s="128"/>
      <c r="I122" s="128"/>
      <c r="J122" s="125">
        <f t="shared" si="13"/>
        <v>0</v>
      </c>
      <c r="K122" s="133"/>
      <c r="L122" s="117"/>
      <c r="M122" s="127"/>
      <c r="N122" s="327"/>
      <c r="O122" s="211"/>
      <c r="P122" s="211"/>
      <c r="Q122" s="127"/>
      <c r="R122" s="127"/>
      <c r="S122" s="127"/>
      <c r="T122" s="127"/>
      <c r="U122" s="127"/>
      <c r="V122" s="127"/>
    </row>
    <row r="123" spans="1:22" ht="15" customHeight="1">
      <c r="A123" s="1"/>
      <c r="B123" s="86" t="s">
        <v>110</v>
      </c>
      <c r="C123" s="346" t="s">
        <v>88</v>
      </c>
      <c r="D123" s="89"/>
      <c r="E123" s="102" t="str">
        <f>+$E$11</f>
        <v>DIMENSIÓN ESPESOR MARCAS Y MODELOS</v>
      </c>
      <c r="F123" s="103"/>
      <c r="G123" s="103"/>
      <c r="H123" s="132"/>
      <c r="I123" s="132"/>
      <c r="J123" s="132"/>
      <c r="K123" s="123">
        <f>SUM(J124:J129)</f>
        <v>0</v>
      </c>
      <c r="L123" s="117"/>
      <c r="M123" s="124">
        <f>SUM(M124:M129)</f>
        <v>0</v>
      </c>
      <c r="N123" s="330"/>
      <c r="O123" s="213"/>
      <c r="P123" s="213"/>
      <c r="Q123" s="221"/>
      <c r="R123" s="208"/>
      <c r="S123" s="208"/>
      <c r="T123" s="208"/>
      <c r="U123" s="208"/>
      <c r="V123" s="222"/>
    </row>
    <row r="124" spans="1:22" ht="15" customHeight="1">
      <c r="A124" s="1"/>
      <c r="B124" s="93" t="s">
        <v>111</v>
      </c>
      <c r="C124" s="13"/>
      <c r="D124" s="70" t="s">
        <v>85</v>
      </c>
      <c r="E124" s="42"/>
      <c r="F124" s="31"/>
      <c r="G124" s="34"/>
      <c r="H124" s="128"/>
      <c r="I124" s="128"/>
      <c r="J124" s="131"/>
      <c r="K124" s="133"/>
      <c r="L124" s="117"/>
      <c r="M124" s="127"/>
      <c r="N124" s="327"/>
      <c r="O124" s="211"/>
      <c r="P124" s="211"/>
      <c r="Q124" s="127"/>
      <c r="R124" s="127"/>
      <c r="S124" s="127"/>
      <c r="T124" s="127"/>
      <c r="U124" s="127"/>
      <c r="V124" s="127"/>
    </row>
    <row r="125" spans="1:22" ht="15" customHeight="1">
      <c r="A125" s="1"/>
      <c r="B125" s="93" t="s">
        <v>331</v>
      </c>
      <c r="C125" s="13"/>
      <c r="D125" s="37" t="s">
        <v>186</v>
      </c>
      <c r="E125" s="32"/>
      <c r="F125" s="31"/>
      <c r="G125" s="31" t="s">
        <v>14</v>
      </c>
      <c r="H125" s="125"/>
      <c r="I125" s="125"/>
      <c r="J125" s="125">
        <f>SUM(H125*I125)</f>
        <v>0</v>
      </c>
      <c r="K125" s="129"/>
      <c r="L125" s="117"/>
      <c r="M125" s="127"/>
      <c r="N125" s="327"/>
      <c r="O125" s="211"/>
      <c r="P125" s="211"/>
      <c r="Q125" s="127"/>
      <c r="R125" s="127"/>
      <c r="S125" s="127"/>
      <c r="T125" s="127"/>
      <c r="U125" s="127"/>
      <c r="V125" s="127"/>
    </row>
    <row r="126" spans="1:22" ht="15" customHeight="1">
      <c r="A126" s="1"/>
      <c r="B126" s="93" t="s">
        <v>332</v>
      </c>
      <c r="C126" s="13"/>
      <c r="D126" s="37" t="s">
        <v>187</v>
      </c>
      <c r="E126" s="32"/>
      <c r="F126" s="31"/>
      <c r="G126" s="31" t="s">
        <v>14</v>
      </c>
      <c r="H126" s="125"/>
      <c r="I126" s="125"/>
      <c r="J126" s="125">
        <f t="shared" ref="J126:J129" si="14">SUM(H126*I126)</f>
        <v>0</v>
      </c>
      <c r="K126" s="129"/>
      <c r="L126" s="117"/>
      <c r="M126" s="127"/>
      <c r="N126" s="327"/>
      <c r="O126" s="211"/>
      <c r="P126" s="211"/>
      <c r="Q126" s="127"/>
      <c r="R126" s="127"/>
      <c r="S126" s="127"/>
      <c r="T126" s="127"/>
      <c r="U126" s="127"/>
      <c r="V126" s="127"/>
    </row>
    <row r="127" spans="1:22" ht="15" customHeight="1">
      <c r="A127" s="1"/>
      <c r="B127" s="93" t="s">
        <v>333</v>
      </c>
      <c r="C127" s="13"/>
      <c r="D127" s="37" t="s">
        <v>188</v>
      </c>
      <c r="E127" s="32"/>
      <c r="F127" s="31"/>
      <c r="G127" s="31" t="s">
        <v>14</v>
      </c>
      <c r="H127" s="125"/>
      <c r="I127" s="125"/>
      <c r="J127" s="125">
        <f t="shared" si="14"/>
        <v>0</v>
      </c>
      <c r="K127" s="129"/>
      <c r="L127" s="117"/>
      <c r="M127" s="127"/>
      <c r="N127" s="327"/>
      <c r="O127" s="211"/>
      <c r="P127" s="211"/>
      <c r="Q127" s="127"/>
      <c r="R127" s="127"/>
      <c r="S127" s="127"/>
      <c r="T127" s="127"/>
      <c r="U127" s="127"/>
      <c r="V127" s="127"/>
    </row>
    <row r="128" spans="1:22" ht="15" customHeight="1">
      <c r="A128" s="1"/>
      <c r="B128" s="93" t="s">
        <v>334</v>
      </c>
      <c r="C128" s="13"/>
      <c r="D128" s="37" t="s">
        <v>189</v>
      </c>
      <c r="E128" s="32"/>
      <c r="F128" s="31"/>
      <c r="G128" s="31" t="s">
        <v>14</v>
      </c>
      <c r="H128" s="125"/>
      <c r="I128" s="125"/>
      <c r="J128" s="125">
        <f t="shared" si="14"/>
        <v>0</v>
      </c>
      <c r="K128" s="129"/>
      <c r="L128" s="117"/>
      <c r="M128" s="127"/>
      <c r="N128" s="327"/>
      <c r="O128" s="211"/>
      <c r="P128" s="211"/>
      <c r="Q128" s="127"/>
      <c r="R128" s="127"/>
      <c r="S128" s="127"/>
      <c r="T128" s="127"/>
      <c r="U128" s="127"/>
      <c r="V128" s="127"/>
    </row>
    <row r="129" spans="1:22" ht="15" customHeight="1">
      <c r="A129" s="1"/>
      <c r="B129" s="93" t="s">
        <v>335</v>
      </c>
      <c r="C129" s="13"/>
      <c r="D129" s="37" t="s">
        <v>190</v>
      </c>
      <c r="E129" s="32"/>
      <c r="F129" s="31"/>
      <c r="G129" s="31" t="s">
        <v>14</v>
      </c>
      <c r="H129" s="125"/>
      <c r="I129" s="125"/>
      <c r="J129" s="125">
        <f t="shared" si="14"/>
        <v>0</v>
      </c>
      <c r="K129" s="129"/>
      <c r="L129" s="117"/>
      <c r="M129" s="127"/>
      <c r="N129" s="327"/>
      <c r="O129" s="211"/>
      <c r="P129" s="211"/>
      <c r="Q129" s="127"/>
      <c r="R129" s="127"/>
      <c r="S129" s="127"/>
      <c r="T129" s="127"/>
      <c r="U129" s="127"/>
      <c r="V129" s="127"/>
    </row>
    <row r="130" spans="1:22" ht="15" customHeight="1">
      <c r="A130" s="1"/>
      <c r="B130" s="86" t="s">
        <v>112</v>
      </c>
      <c r="C130" s="92" t="s">
        <v>89</v>
      </c>
      <c r="D130" s="89"/>
      <c r="E130" s="102" t="str">
        <f>+$E$11</f>
        <v>DIMENSIÓN ESPESOR MARCAS Y MODELOS</v>
      </c>
      <c r="F130" s="103"/>
      <c r="G130" s="103"/>
      <c r="H130" s="132"/>
      <c r="I130" s="132"/>
      <c r="J130" s="132"/>
      <c r="K130" s="123">
        <f>SUM(J131:J137)</f>
        <v>0</v>
      </c>
      <c r="L130" s="117"/>
      <c r="M130" s="124">
        <f>SUM(M131:M137)</f>
        <v>0</v>
      </c>
      <c r="N130" s="330"/>
      <c r="O130" s="213"/>
      <c r="P130" s="213"/>
      <c r="Q130" s="221"/>
      <c r="R130" s="208"/>
      <c r="S130" s="208"/>
      <c r="T130" s="208"/>
      <c r="U130" s="208"/>
      <c r="V130" s="222"/>
    </row>
    <row r="131" spans="1:22" ht="15" customHeight="1">
      <c r="A131" s="1"/>
      <c r="B131" s="93" t="s">
        <v>113</v>
      </c>
      <c r="C131" s="343" t="s">
        <v>209</v>
      </c>
      <c r="D131" s="70" t="s">
        <v>85</v>
      </c>
      <c r="E131" s="30"/>
      <c r="F131" s="128"/>
      <c r="G131" s="128"/>
      <c r="H131" s="128"/>
      <c r="I131" s="128"/>
      <c r="J131" s="128"/>
      <c r="K131" s="273"/>
      <c r="L131" s="117"/>
      <c r="M131" s="127"/>
      <c r="N131" s="327"/>
      <c r="O131" s="211"/>
      <c r="P131" s="211"/>
      <c r="Q131" s="127"/>
      <c r="R131" s="127"/>
      <c r="S131" s="127"/>
      <c r="T131" s="127"/>
      <c r="U131" s="127"/>
      <c r="V131" s="127"/>
    </row>
    <row r="132" spans="1:22" ht="15" customHeight="1">
      <c r="A132" s="1"/>
      <c r="B132" s="93" t="s">
        <v>76</v>
      </c>
      <c r="C132" s="13"/>
      <c r="D132" s="37" t="s">
        <v>195</v>
      </c>
      <c r="E132" s="40"/>
      <c r="F132" s="31"/>
      <c r="G132" s="62" t="s">
        <v>14</v>
      </c>
      <c r="H132" s="125"/>
      <c r="I132" s="125"/>
      <c r="J132" s="125">
        <f>SUM(H132*I132)</f>
        <v>0</v>
      </c>
      <c r="K132" s="129"/>
      <c r="L132" s="117"/>
      <c r="M132" s="127"/>
      <c r="N132" s="327"/>
      <c r="O132" s="211"/>
      <c r="P132" s="211"/>
      <c r="Q132" s="127"/>
      <c r="R132" s="127"/>
      <c r="S132" s="127"/>
      <c r="T132" s="127"/>
      <c r="U132" s="127"/>
      <c r="V132" s="127"/>
    </row>
    <row r="133" spans="1:22" ht="15" customHeight="1">
      <c r="A133" s="1"/>
      <c r="B133" s="93" t="s">
        <v>191</v>
      </c>
      <c r="C133" s="13"/>
      <c r="D133" s="37" t="s">
        <v>199</v>
      </c>
      <c r="E133" s="40"/>
      <c r="F133" s="31"/>
      <c r="G133" s="62" t="s">
        <v>14</v>
      </c>
      <c r="H133" s="125"/>
      <c r="I133" s="125"/>
      <c r="J133" s="125">
        <f t="shared" ref="J133:J137" si="15">SUM(H133*I133)</f>
        <v>0</v>
      </c>
      <c r="K133" s="129"/>
      <c r="L133" s="117"/>
      <c r="M133" s="127"/>
      <c r="N133" s="327"/>
      <c r="O133" s="211"/>
      <c r="P133" s="211"/>
      <c r="Q133" s="127"/>
      <c r="R133" s="127"/>
      <c r="S133" s="127"/>
      <c r="T133" s="127"/>
      <c r="U133" s="127"/>
      <c r="V133" s="127"/>
    </row>
    <row r="134" spans="1:22" ht="15" customHeight="1">
      <c r="A134" s="1"/>
      <c r="B134" s="93" t="s">
        <v>192</v>
      </c>
      <c r="C134" s="13"/>
      <c r="D134" s="37" t="s">
        <v>200</v>
      </c>
      <c r="E134" s="40"/>
      <c r="F134" s="31"/>
      <c r="G134" s="62" t="s">
        <v>14</v>
      </c>
      <c r="H134" s="125"/>
      <c r="I134" s="125"/>
      <c r="J134" s="125">
        <f t="shared" si="15"/>
        <v>0</v>
      </c>
      <c r="K134" s="129"/>
      <c r="L134" s="117"/>
      <c r="M134" s="127"/>
      <c r="N134" s="327"/>
      <c r="O134" s="211"/>
      <c r="P134" s="211"/>
      <c r="Q134" s="127"/>
      <c r="R134" s="127"/>
      <c r="S134" s="127"/>
      <c r="T134" s="127"/>
      <c r="U134" s="127"/>
      <c r="V134" s="127"/>
    </row>
    <row r="135" spans="1:22" ht="15" customHeight="1">
      <c r="A135" s="1"/>
      <c r="B135" s="93" t="s">
        <v>193</v>
      </c>
      <c r="C135" s="13"/>
      <c r="D135" s="37" t="s">
        <v>201</v>
      </c>
      <c r="E135" s="40"/>
      <c r="F135" s="31"/>
      <c r="G135" s="62" t="s">
        <v>14</v>
      </c>
      <c r="H135" s="125"/>
      <c r="I135" s="125"/>
      <c r="J135" s="125">
        <f t="shared" si="15"/>
        <v>0</v>
      </c>
      <c r="K135" s="129"/>
      <c r="L135" s="117"/>
      <c r="M135" s="127"/>
      <c r="N135" s="327"/>
      <c r="O135" s="211"/>
      <c r="P135" s="211"/>
      <c r="Q135" s="127"/>
      <c r="R135" s="127"/>
      <c r="S135" s="127"/>
      <c r="T135" s="127"/>
      <c r="U135" s="127"/>
      <c r="V135" s="127"/>
    </row>
    <row r="136" spans="1:22" ht="15" customHeight="1">
      <c r="A136" s="1"/>
      <c r="B136" s="93" t="s">
        <v>194</v>
      </c>
      <c r="C136" s="13"/>
      <c r="D136" s="37" t="s">
        <v>202</v>
      </c>
      <c r="E136" s="40"/>
      <c r="F136" s="31"/>
      <c r="G136" s="62" t="s">
        <v>14</v>
      </c>
      <c r="H136" s="125"/>
      <c r="I136" s="125"/>
      <c r="J136" s="125">
        <f t="shared" si="15"/>
        <v>0</v>
      </c>
      <c r="K136" s="129"/>
      <c r="L136" s="117"/>
      <c r="M136" s="127"/>
      <c r="N136" s="327"/>
      <c r="O136" s="211"/>
      <c r="P136" s="211"/>
      <c r="Q136" s="127"/>
      <c r="R136" s="127"/>
      <c r="S136" s="127"/>
      <c r="T136" s="127"/>
      <c r="U136" s="127"/>
      <c r="V136" s="127"/>
    </row>
    <row r="137" spans="1:22" ht="15" customHeight="1">
      <c r="A137" s="1"/>
      <c r="B137" s="93" t="s">
        <v>336</v>
      </c>
      <c r="C137" s="13"/>
      <c r="D137" s="37" t="s">
        <v>203</v>
      </c>
      <c r="E137" s="40"/>
      <c r="F137" s="40"/>
      <c r="G137" s="62" t="s">
        <v>14</v>
      </c>
      <c r="H137" s="125"/>
      <c r="I137" s="125"/>
      <c r="J137" s="125">
        <f t="shared" si="15"/>
        <v>0</v>
      </c>
      <c r="K137" s="129"/>
      <c r="L137" s="117"/>
      <c r="M137" s="127"/>
      <c r="N137" s="327"/>
      <c r="O137" s="211"/>
      <c r="P137" s="211"/>
      <c r="Q137" s="127"/>
      <c r="R137" s="127"/>
      <c r="S137" s="127"/>
      <c r="T137" s="127"/>
      <c r="U137" s="127"/>
      <c r="V137" s="127"/>
    </row>
    <row r="138" spans="1:22" ht="15" customHeight="1">
      <c r="A138" s="1"/>
      <c r="B138" s="105" t="s">
        <v>114</v>
      </c>
      <c r="C138" s="92" t="s">
        <v>90</v>
      </c>
      <c r="D138" s="89"/>
      <c r="E138" s="102" t="str">
        <f>+$E$11</f>
        <v>DIMENSIÓN ESPESOR MARCAS Y MODELOS</v>
      </c>
      <c r="F138" s="103"/>
      <c r="G138" s="103"/>
      <c r="H138" s="132"/>
      <c r="I138" s="132"/>
      <c r="J138" s="132"/>
      <c r="K138" s="123">
        <f>SUM(J139:J143)</f>
        <v>0</v>
      </c>
      <c r="L138" s="117"/>
      <c r="M138" s="124">
        <f>SUM(M139:M143)</f>
        <v>0</v>
      </c>
      <c r="N138" s="330"/>
      <c r="O138" s="213"/>
      <c r="P138" s="213"/>
      <c r="Q138" s="221"/>
      <c r="R138" s="208"/>
      <c r="S138" s="208"/>
      <c r="T138" s="208"/>
      <c r="U138" s="208"/>
      <c r="V138" s="222"/>
    </row>
    <row r="139" spans="1:22" ht="15" customHeight="1">
      <c r="A139" s="1"/>
      <c r="B139" s="93" t="s">
        <v>115</v>
      </c>
      <c r="C139" s="10"/>
      <c r="D139" s="70" t="s">
        <v>85</v>
      </c>
      <c r="E139" s="42"/>
      <c r="F139" s="128"/>
      <c r="G139" s="128"/>
      <c r="H139" s="128"/>
      <c r="I139" s="128"/>
      <c r="J139" s="128"/>
      <c r="K139" s="273"/>
      <c r="L139" s="117"/>
      <c r="M139" s="127"/>
      <c r="N139" s="327"/>
      <c r="O139" s="211"/>
      <c r="P139" s="211"/>
      <c r="Q139" s="127"/>
      <c r="R139" s="127"/>
      <c r="S139" s="127"/>
      <c r="T139" s="127"/>
      <c r="U139" s="127"/>
      <c r="V139" s="127"/>
    </row>
    <row r="140" spans="1:22" ht="15" customHeight="1">
      <c r="A140" s="1"/>
      <c r="B140" s="93" t="s">
        <v>77</v>
      </c>
      <c r="C140" s="13"/>
      <c r="D140" s="37" t="s">
        <v>181</v>
      </c>
      <c r="E140" s="32"/>
      <c r="F140" s="31"/>
      <c r="G140" s="62" t="s">
        <v>14</v>
      </c>
      <c r="H140" s="125"/>
      <c r="I140" s="125"/>
      <c r="J140" s="125">
        <f>SUM(H140*I140)</f>
        <v>0</v>
      </c>
      <c r="K140" s="129"/>
      <c r="L140" s="117"/>
      <c r="M140" s="127"/>
      <c r="N140" s="327"/>
      <c r="O140" s="211"/>
      <c r="P140" s="211"/>
      <c r="Q140" s="127"/>
      <c r="R140" s="127"/>
      <c r="S140" s="127"/>
      <c r="T140" s="127"/>
      <c r="U140" s="127"/>
      <c r="V140" s="127"/>
    </row>
    <row r="141" spans="1:22" ht="15" customHeight="1">
      <c r="A141" s="1"/>
      <c r="B141" s="93" t="s">
        <v>196</v>
      </c>
      <c r="C141" s="13"/>
      <c r="D141" s="37" t="s">
        <v>206</v>
      </c>
      <c r="E141" s="32"/>
      <c r="F141" s="31"/>
      <c r="G141" s="62" t="s">
        <v>14</v>
      </c>
      <c r="H141" s="125"/>
      <c r="I141" s="125"/>
      <c r="J141" s="125">
        <f t="shared" ref="J141:J143" si="16">SUM(H141*I141)</f>
        <v>0</v>
      </c>
      <c r="K141" s="129"/>
      <c r="L141" s="117"/>
      <c r="M141" s="127"/>
      <c r="N141" s="327"/>
      <c r="O141" s="211"/>
      <c r="P141" s="211"/>
      <c r="Q141" s="127"/>
      <c r="R141" s="127"/>
      <c r="S141" s="127"/>
      <c r="T141" s="127"/>
      <c r="U141" s="127"/>
      <c r="V141" s="127"/>
    </row>
    <row r="142" spans="1:22" ht="15" customHeight="1">
      <c r="A142" s="1"/>
      <c r="B142" s="93" t="s">
        <v>197</v>
      </c>
      <c r="C142" s="13"/>
      <c r="D142" s="37" t="s">
        <v>207</v>
      </c>
      <c r="E142" s="32"/>
      <c r="F142" s="31"/>
      <c r="G142" s="62" t="s">
        <v>14</v>
      </c>
      <c r="H142" s="125"/>
      <c r="I142" s="125"/>
      <c r="J142" s="125">
        <f t="shared" si="16"/>
        <v>0</v>
      </c>
      <c r="K142" s="129"/>
      <c r="L142" s="117"/>
      <c r="M142" s="127"/>
      <c r="N142" s="327"/>
      <c r="O142" s="211"/>
      <c r="P142" s="211"/>
      <c r="Q142" s="127"/>
      <c r="R142" s="127"/>
      <c r="S142" s="127"/>
      <c r="T142" s="127"/>
      <c r="U142" s="127"/>
      <c r="V142" s="127"/>
    </row>
    <row r="143" spans="1:22" ht="15" customHeight="1">
      <c r="A143" s="1"/>
      <c r="B143" s="93" t="s">
        <v>198</v>
      </c>
      <c r="C143" s="13"/>
      <c r="D143" s="37" t="s">
        <v>208</v>
      </c>
      <c r="E143" s="32"/>
      <c r="F143" s="31"/>
      <c r="G143" s="62" t="s">
        <v>14</v>
      </c>
      <c r="H143" s="125"/>
      <c r="I143" s="125"/>
      <c r="J143" s="125">
        <f t="shared" si="16"/>
        <v>0</v>
      </c>
      <c r="K143" s="129"/>
      <c r="L143" s="117"/>
      <c r="M143" s="127"/>
      <c r="N143" s="327"/>
      <c r="O143" s="211"/>
      <c r="P143" s="211"/>
      <c r="Q143" s="127"/>
      <c r="R143" s="127"/>
      <c r="S143" s="127"/>
      <c r="T143" s="127"/>
      <c r="U143" s="127"/>
      <c r="V143" s="127"/>
    </row>
    <row r="144" spans="1:22" ht="15" customHeight="1">
      <c r="A144" s="1"/>
      <c r="B144" s="86" t="s">
        <v>128</v>
      </c>
      <c r="C144" s="88" t="s">
        <v>36</v>
      </c>
      <c r="D144" s="89"/>
      <c r="E144" s="89"/>
      <c r="F144" s="90"/>
      <c r="G144" s="90"/>
      <c r="H144" s="122"/>
      <c r="I144" s="122"/>
      <c r="J144" s="122"/>
      <c r="K144" s="123">
        <f>SUM(J145:J154)</f>
        <v>0</v>
      </c>
      <c r="L144" s="117"/>
      <c r="M144" s="124">
        <f>SUM(M145:M154)</f>
        <v>0</v>
      </c>
      <c r="N144" s="330"/>
      <c r="O144" s="213"/>
      <c r="P144" s="213"/>
      <c r="Q144" s="221"/>
      <c r="R144" s="208"/>
      <c r="S144" s="208"/>
      <c r="T144" s="208"/>
      <c r="U144" s="208"/>
      <c r="V144" s="222"/>
    </row>
    <row r="145" spans="1:22" ht="15" customHeight="1">
      <c r="A145" s="1"/>
      <c r="B145" s="93" t="s">
        <v>311</v>
      </c>
      <c r="C145" s="344" t="s">
        <v>69</v>
      </c>
      <c r="D145" s="59"/>
      <c r="E145" s="41"/>
      <c r="F145" s="41"/>
      <c r="G145" s="41"/>
      <c r="H145" s="41"/>
      <c r="I145" s="41"/>
      <c r="J145" s="41"/>
      <c r="K145" s="126"/>
      <c r="L145" s="117"/>
      <c r="M145" s="127"/>
      <c r="N145" s="327"/>
      <c r="O145" s="211"/>
      <c r="P145" s="211"/>
      <c r="Q145" s="127"/>
      <c r="R145" s="127"/>
      <c r="S145" s="127"/>
      <c r="T145" s="127"/>
      <c r="U145" s="127"/>
      <c r="V145" s="127"/>
    </row>
    <row r="146" spans="1:22" ht="15" customHeight="1">
      <c r="A146" s="1"/>
      <c r="B146" s="93" t="s">
        <v>312</v>
      </c>
      <c r="C146" s="25"/>
      <c r="D146" s="58" t="s">
        <v>70</v>
      </c>
      <c r="E146" s="110"/>
      <c r="F146" s="8"/>
      <c r="G146" s="8" t="s">
        <v>15</v>
      </c>
      <c r="H146" s="129"/>
      <c r="I146" s="129"/>
      <c r="J146" s="129">
        <f t="shared" ref="J146:J154" si="17">SUM(H146*I146)</f>
        <v>0</v>
      </c>
      <c r="K146" s="129"/>
      <c r="L146" s="117"/>
      <c r="M146" s="127"/>
      <c r="N146" s="327"/>
      <c r="O146" s="211"/>
      <c r="P146" s="211"/>
      <c r="Q146" s="127"/>
      <c r="R146" s="127"/>
      <c r="S146" s="127"/>
      <c r="T146" s="127"/>
      <c r="U146" s="127"/>
      <c r="V146" s="127"/>
    </row>
    <row r="147" spans="1:22" ht="15" customHeight="1">
      <c r="A147" s="1"/>
      <c r="B147" s="93" t="s">
        <v>337</v>
      </c>
      <c r="C147" s="343" t="s">
        <v>170</v>
      </c>
      <c r="D147" s="99"/>
      <c r="E147" s="99"/>
      <c r="F147" s="34"/>
      <c r="G147" s="104"/>
      <c r="H147" s="130"/>
      <c r="I147" s="130"/>
      <c r="J147" s="131"/>
      <c r="K147" s="133"/>
      <c r="L147" s="117"/>
      <c r="M147" s="127"/>
      <c r="N147" s="327"/>
      <c r="O147" s="211"/>
      <c r="P147" s="211"/>
      <c r="Q147" s="127"/>
      <c r="R147" s="127"/>
      <c r="S147" s="127"/>
      <c r="T147" s="127"/>
      <c r="U147" s="127"/>
      <c r="V147" s="127"/>
    </row>
    <row r="148" spans="1:22" ht="15" customHeight="1">
      <c r="A148" s="1"/>
      <c r="B148" s="93" t="s">
        <v>338</v>
      </c>
      <c r="C148" s="10"/>
      <c r="D148" s="37" t="s">
        <v>71</v>
      </c>
      <c r="E148" s="37"/>
      <c r="F148" s="29"/>
      <c r="G148" s="29" t="s">
        <v>15</v>
      </c>
      <c r="H148" s="128"/>
      <c r="I148" s="128"/>
      <c r="J148" s="128">
        <f t="shared" si="17"/>
        <v>0</v>
      </c>
      <c r="K148" s="129"/>
      <c r="L148" s="117"/>
      <c r="M148" s="127"/>
      <c r="N148" s="327"/>
      <c r="O148" s="211"/>
      <c r="P148" s="211"/>
      <c r="Q148" s="127"/>
      <c r="R148" s="127"/>
      <c r="S148" s="127"/>
      <c r="T148" s="127"/>
      <c r="U148" s="127"/>
      <c r="V148" s="127"/>
    </row>
    <row r="149" spans="1:22" ht="15" customHeight="1">
      <c r="A149" s="1"/>
      <c r="B149" s="93" t="s">
        <v>339</v>
      </c>
      <c r="C149" s="10"/>
      <c r="D149" s="30" t="s">
        <v>37</v>
      </c>
      <c r="E149" s="30"/>
      <c r="F149" s="29"/>
      <c r="G149" s="29" t="s">
        <v>15</v>
      </c>
      <c r="H149" s="128"/>
      <c r="I149" s="128"/>
      <c r="J149" s="128">
        <f t="shared" si="17"/>
        <v>0</v>
      </c>
      <c r="K149" s="129"/>
      <c r="L149" s="117"/>
      <c r="M149" s="127"/>
      <c r="N149" s="327"/>
      <c r="O149" s="211"/>
      <c r="P149" s="211"/>
      <c r="Q149" s="127"/>
      <c r="R149" s="127"/>
      <c r="S149" s="127"/>
      <c r="T149" s="127"/>
      <c r="U149" s="127"/>
      <c r="V149" s="127"/>
    </row>
    <row r="150" spans="1:22" ht="15" customHeight="1">
      <c r="A150" s="1"/>
      <c r="B150" s="93" t="s">
        <v>340</v>
      </c>
      <c r="C150" s="10"/>
      <c r="D150" s="30" t="s">
        <v>38</v>
      </c>
      <c r="E150" s="30"/>
      <c r="F150" s="29"/>
      <c r="G150" s="29" t="s">
        <v>15</v>
      </c>
      <c r="H150" s="128"/>
      <c r="I150" s="128"/>
      <c r="J150" s="128">
        <f t="shared" si="17"/>
        <v>0</v>
      </c>
      <c r="K150" s="129"/>
      <c r="L150" s="117"/>
      <c r="M150" s="127"/>
      <c r="N150" s="327"/>
      <c r="O150" s="211"/>
      <c r="P150" s="211"/>
      <c r="Q150" s="127"/>
      <c r="R150" s="127"/>
      <c r="S150" s="127"/>
      <c r="T150" s="127"/>
      <c r="U150" s="127"/>
      <c r="V150" s="127"/>
    </row>
    <row r="151" spans="1:22" ht="15" customHeight="1">
      <c r="A151" s="1"/>
      <c r="B151" s="93" t="s">
        <v>341</v>
      </c>
      <c r="C151" s="10"/>
      <c r="D151" s="30" t="s">
        <v>50</v>
      </c>
      <c r="E151" s="30"/>
      <c r="F151" s="29"/>
      <c r="G151" s="29" t="s">
        <v>15</v>
      </c>
      <c r="H151" s="128"/>
      <c r="I151" s="128"/>
      <c r="J151" s="128">
        <f t="shared" si="17"/>
        <v>0</v>
      </c>
      <c r="K151" s="129"/>
      <c r="L151" s="117"/>
      <c r="M151" s="127"/>
      <c r="N151" s="327"/>
      <c r="O151" s="211"/>
      <c r="P151" s="211"/>
      <c r="Q151" s="127"/>
      <c r="R151" s="127"/>
      <c r="S151" s="127"/>
      <c r="T151" s="127"/>
      <c r="U151" s="127"/>
      <c r="V151" s="127"/>
    </row>
    <row r="152" spans="1:22" ht="15" customHeight="1">
      <c r="A152" s="1"/>
      <c r="B152" s="93" t="s">
        <v>342</v>
      </c>
      <c r="C152" s="343" t="s">
        <v>278</v>
      </c>
      <c r="D152" s="42"/>
      <c r="E152" s="33"/>
      <c r="F152" s="34"/>
      <c r="G152" s="34"/>
      <c r="H152" s="130"/>
      <c r="I152" s="130"/>
      <c r="J152" s="131"/>
      <c r="K152" s="129"/>
      <c r="L152" s="117"/>
      <c r="M152" s="127"/>
      <c r="N152" s="327"/>
      <c r="O152" s="211"/>
      <c r="P152" s="211"/>
      <c r="Q152" s="127"/>
      <c r="R152" s="127"/>
      <c r="S152" s="127"/>
      <c r="T152" s="127"/>
      <c r="U152" s="127"/>
      <c r="V152" s="127"/>
    </row>
    <row r="153" spans="1:22" ht="15" customHeight="1">
      <c r="A153" s="1"/>
      <c r="B153" s="93" t="s">
        <v>343</v>
      </c>
      <c r="C153" s="10"/>
      <c r="D153" s="30" t="s">
        <v>39</v>
      </c>
      <c r="E153" s="30"/>
      <c r="F153" s="29"/>
      <c r="G153" s="29" t="s">
        <v>15</v>
      </c>
      <c r="H153" s="128"/>
      <c r="I153" s="128"/>
      <c r="J153" s="128">
        <f>SUM(H153*I153)</f>
        <v>0</v>
      </c>
      <c r="K153" s="129"/>
      <c r="L153" s="117"/>
      <c r="M153" s="127"/>
      <c r="N153" s="327"/>
      <c r="O153" s="211"/>
      <c r="P153" s="211"/>
      <c r="Q153" s="127"/>
      <c r="R153" s="127"/>
      <c r="S153" s="127"/>
      <c r="T153" s="127"/>
      <c r="U153" s="127"/>
      <c r="V153" s="127"/>
    </row>
    <row r="154" spans="1:22" ht="15" customHeight="1">
      <c r="A154" s="1"/>
      <c r="B154" s="93" t="s">
        <v>344</v>
      </c>
      <c r="C154" s="10"/>
      <c r="D154" s="30" t="s">
        <v>40</v>
      </c>
      <c r="E154" s="30"/>
      <c r="F154" s="29"/>
      <c r="G154" s="29" t="s">
        <v>15</v>
      </c>
      <c r="H154" s="128"/>
      <c r="I154" s="128"/>
      <c r="J154" s="128">
        <f t="shared" si="17"/>
        <v>0</v>
      </c>
      <c r="K154" s="129"/>
      <c r="L154" s="117"/>
      <c r="M154" s="127"/>
      <c r="N154" s="327"/>
      <c r="O154" s="211"/>
      <c r="P154" s="211"/>
      <c r="Q154" s="127"/>
      <c r="R154" s="127"/>
      <c r="S154" s="127"/>
      <c r="T154" s="127"/>
      <c r="U154" s="127"/>
      <c r="V154" s="127"/>
    </row>
    <row r="155" spans="1:22" ht="15" customHeight="1">
      <c r="A155" s="1"/>
      <c r="B155" s="86" t="s">
        <v>129</v>
      </c>
      <c r="C155" s="88" t="s">
        <v>241</v>
      </c>
      <c r="D155" s="89"/>
      <c r="E155" s="94"/>
      <c r="F155" s="90"/>
      <c r="G155" s="90"/>
      <c r="H155" s="150"/>
      <c r="I155" s="122"/>
      <c r="J155" s="122"/>
      <c r="K155" s="123">
        <f>SUM(J156:J160)</f>
        <v>0</v>
      </c>
      <c r="L155" s="117"/>
      <c r="M155" s="124">
        <f>SUM(M156:M160)</f>
        <v>0</v>
      </c>
      <c r="N155" s="330"/>
      <c r="O155" s="213"/>
      <c r="P155" s="213"/>
      <c r="Q155" s="221"/>
      <c r="R155" s="208"/>
      <c r="S155" s="208"/>
      <c r="T155" s="208"/>
      <c r="U155" s="208"/>
      <c r="V155" s="222"/>
    </row>
    <row r="156" spans="1:22" ht="15" customHeight="1">
      <c r="A156" s="1"/>
      <c r="B156" s="93" t="s">
        <v>152</v>
      </c>
      <c r="C156" s="344" t="s">
        <v>317</v>
      </c>
      <c r="D156" s="45" t="s">
        <v>87</v>
      </c>
      <c r="E156" s="30"/>
      <c r="F156" s="30"/>
      <c r="G156" s="30"/>
      <c r="H156" s="30"/>
      <c r="I156" s="30"/>
      <c r="J156" s="30"/>
      <c r="K156" s="126"/>
      <c r="L156" s="117"/>
      <c r="M156" s="127"/>
      <c r="N156" s="327"/>
      <c r="O156" s="211"/>
      <c r="P156" s="211"/>
      <c r="Q156" s="127"/>
      <c r="R156" s="127"/>
      <c r="S156" s="127"/>
      <c r="T156" s="127"/>
      <c r="U156" s="127"/>
      <c r="V156" s="127"/>
    </row>
    <row r="157" spans="1:22" ht="15" customHeight="1">
      <c r="A157" s="1"/>
      <c r="B157" s="93" t="s">
        <v>345</v>
      </c>
      <c r="C157" s="343"/>
      <c r="D157" s="45" t="s">
        <v>318</v>
      </c>
      <c r="E157" s="30"/>
      <c r="F157" s="30"/>
      <c r="G157" s="29" t="s">
        <v>15</v>
      </c>
      <c r="H157" s="128"/>
      <c r="I157" s="128"/>
      <c r="J157" s="128">
        <f>SUM(H157*I157)</f>
        <v>0</v>
      </c>
      <c r="K157" s="129"/>
      <c r="L157" s="117"/>
      <c r="M157" s="127"/>
      <c r="N157" s="327"/>
      <c r="O157" s="211"/>
      <c r="P157" s="211"/>
      <c r="Q157" s="127"/>
      <c r="R157" s="127"/>
      <c r="S157" s="127"/>
      <c r="T157" s="127"/>
      <c r="U157" s="127"/>
      <c r="V157" s="127"/>
    </row>
    <row r="158" spans="1:22" ht="15" customHeight="1">
      <c r="A158" s="1"/>
      <c r="B158" s="93" t="s">
        <v>313</v>
      </c>
      <c r="C158" s="10" t="s">
        <v>319</v>
      </c>
      <c r="D158" s="45" t="s">
        <v>87</v>
      </c>
      <c r="E158" s="30"/>
      <c r="F158" s="30"/>
      <c r="G158" s="29" t="s">
        <v>15</v>
      </c>
      <c r="H158" s="128"/>
      <c r="I158" s="128"/>
      <c r="J158" s="128">
        <f>SUM(H158*I158)</f>
        <v>0</v>
      </c>
      <c r="K158" s="129"/>
      <c r="L158" s="117"/>
      <c r="M158" s="127"/>
      <c r="N158" s="327"/>
      <c r="O158" s="211"/>
      <c r="P158" s="211"/>
      <c r="Q158" s="127"/>
      <c r="R158" s="127"/>
      <c r="S158" s="127"/>
      <c r="T158" s="127"/>
      <c r="U158" s="127"/>
      <c r="V158" s="127"/>
    </row>
    <row r="159" spans="1:22" ht="15" customHeight="1">
      <c r="A159" s="1"/>
      <c r="B159" s="93" t="s">
        <v>314</v>
      </c>
      <c r="C159" s="344" t="s">
        <v>78</v>
      </c>
      <c r="D159" s="45" t="s">
        <v>87</v>
      </c>
      <c r="E159" s="30"/>
      <c r="F159" s="30"/>
      <c r="G159" s="30"/>
      <c r="H159" s="30"/>
      <c r="I159" s="30"/>
      <c r="J159" s="30"/>
      <c r="K159" s="129"/>
      <c r="L159" s="117"/>
      <c r="M159" s="127"/>
      <c r="N159" s="327"/>
      <c r="O159" s="211"/>
      <c r="P159" s="211"/>
      <c r="Q159" s="127"/>
      <c r="R159" s="127"/>
      <c r="S159" s="127"/>
      <c r="T159" s="127"/>
      <c r="U159" s="127"/>
      <c r="V159" s="127"/>
    </row>
    <row r="160" spans="1:22" ht="15" customHeight="1" thickBot="1">
      <c r="A160" s="1"/>
      <c r="B160" s="93" t="s">
        <v>315</v>
      </c>
      <c r="C160" s="344"/>
      <c r="D160" s="45" t="s">
        <v>250</v>
      </c>
      <c r="E160" s="30"/>
      <c r="F160" s="29"/>
      <c r="G160" s="36" t="s">
        <v>15</v>
      </c>
      <c r="H160" s="128"/>
      <c r="I160" s="128"/>
      <c r="J160" s="128">
        <f>SUM(H160*I160)</f>
        <v>0</v>
      </c>
      <c r="K160" s="129"/>
      <c r="L160" s="117"/>
      <c r="M160" s="127"/>
      <c r="N160" s="327"/>
      <c r="O160" s="211"/>
      <c r="P160" s="211"/>
      <c r="Q160" s="127"/>
      <c r="R160" s="127"/>
      <c r="S160" s="127"/>
      <c r="T160" s="127"/>
      <c r="U160" s="127"/>
      <c r="V160" s="127"/>
    </row>
    <row r="161" spans="1:23" ht="15" customHeight="1" thickBot="1">
      <c r="A161" s="1"/>
      <c r="B161" s="51" t="s">
        <v>25</v>
      </c>
      <c r="C161" s="353" t="s">
        <v>41</v>
      </c>
      <c r="D161" s="341"/>
      <c r="E161" s="341"/>
      <c r="F161" s="348"/>
      <c r="G161" s="47"/>
      <c r="H161" s="135"/>
      <c r="I161" s="135"/>
      <c r="J161" s="135"/>
      <c r="K161" s="141">
        <f>+K155+K144+K138+K130+K123+K115+K110+K103+J165+J162+K72+K68</f>
        <v>0</v>
      </c>
      <c r="L161" s="117"/>
      <c r="M161" s="141">
        <f>+M155+M144+M138+M130+M123+M115+M110+M103+M72+M68</f>
        <v>0</v>
      </c>
      <c r="N161" s="331"/>
      <c r="O161" s="214"/>
      <c r="P161" s="214"/>
      <c r="Q161" s="238"/>
      <c r="R161" s="239"/>
      <c r="S161" s="239"/>
      <c r="T161" s="239"/>
      <c r="U161" s="239"/>
      <c r="V161" s="240"/>
    </row>
    <row r="162" spans="1:23" ht="15" customHeight="1">
      <c r="A162" s="7"/>
      <c r="B162" s="14"/>
      <c r="C162" s="6"/>
      <c r="D162" s="14"/>
      <c r="E162" s="14"/>
      <c r="F162" s="14"/>
      <c r="G162" s="14"/>
      <c r="H162" s="140"/>
      <c r="I162" s="140"/>
      <c r="J162" s="140"/>
      <c r="K162" s="142"/>
      <c r="L162" s="117"/>
      <c r="N162" s="328"/>
    </row>
    <row r="163" spans="1:23" s="253" customFormat="1" ht="15" customHeight="1" thickBot="1">
      <c r="A163" s="247"/>
      <c r="B163" s="248"/>
      <c r="C163" s="249"/>
      <c r="D163" s="250"/>
      <c r="E163" s="250"/>
      <c r="F163" s="248"/>
      <c r="G163" s="250"/>
      <c r="H163" s="251"/>
      <c r="I163" s="251"/>
      <c r="J163" s="251"/>
      <c r="K163" s="214"/>
      <c r="L163" s="252"/>
      <c r="M163" s="213"/>
      <c r="N163" s="330"/>
      <c r="O163" s="213"/>
      <c r="P163" s="213"/>
      <c r="Q163" s="213"/>
      <c r="R163" s="213"/>
      <c r="S163" s="213"/>
      <c r="T163" s="213"/>
      <c r="U163" s="213"/>
      <c r="V163" s="213"/>
    </row>
    <row r="164" spans="1:23" s="253" customFormat="1" ht="15" customHeight="1" thickBot="1">
      <c r="A164" s="247"/>
      <c r="B164" s="77" t="s">
        <v>42</v>
      </c>
      <c r="C164" s="80" t="s">
        <v>124</v>
      </c>
      <c r="D164" s="49"/>
      <c r="E164" s="49"/>
      <c r="F164" s="78"/>
      <c r="G164" s="50"/>
      <c r="H164" s="139"/>
      <c r="I164" s="139"/>
      <c r="J164" s="139"/>
      <c r="K164" s="139"/>
      <c r="L164" s="120"/>
      <c r="M164" s="121"/>
      <c r="N164" s="327"/>
      <c r="O164" s="211"/>
      <c r="P164" s="211"/>
      <c r="Q164" s="216"/>
      <c r="R164" s="217"/>
      <c r="S164" s="217"/>
      <c r="T164" s="217"/>
      <c r="U164" s="217"/>
      <c r="V164" s="121"/>
      <c r="W164"/>
    </row>
    <row r="165" spans="1:23" s="253" customFormat="1" ht="15" customHeight="1">
      <c r="A165" s="247"/>
      <c r="B165" s="248"/>
      <c r="C165" s="249"/>
      <c r="D165" s="250"/>
      <c r="E165" s="250"/>
      <c r="F165" s="248"/>
      <c r="G165" s="250"/>
      <c r="H165" s="251"/>
      <c r="I165" s="251"/>
      <c r="J165" s="251"/>
      <c r="K165" s="214"/>
      <c r="L165" s="252"/>
      <c r="M165" s="213"/>
      <c r="N165" s="330"/>
      <c r="O165" s="213"/>
      <c r="P165" s="213"/>
      <c r="Q165" s="213"/>
      <c r="R165" s="213"/>
      <c r="S165" s="213"/>
      <c r="T165" s="213"/>
      <c r="U165" s="213"/>
      <c r="V165" s="213"/>
    </row>
    <row r="166" spans="1:23" ht="15" customHeight="1">
      <c r="A166" s="1"/>
      <c r="B166" s="87" t="s">
        <v>43</v>
      </c>
      <c r="C166" s="61"/>
      <c r="D166" s="45"/>
      <c r="E166" s="57"/>
      <c r="F166" s="64"/>
      <c r="G166" s="29"/>
      <c r="H166" s="128"/>
      <c r="I166" s="128"/>
      <c r="J166" s="128">
        <f>SUM(H166*I166)</f>
        <v>0</v>
      </c>
      <c r="K166" s="126"/>
      <c r="L166" s="117"/>
      <c r="M166" s="127"/>
      <c r="N166" s="327"/>
      <c r="O166" s="211"/>
      <c r="P166" s="211"/>
      <c r="Q166" s="127"/>
      <c r="R166" s="127"/>
      <c r="S166" s="127"/>
      <c r="T166" s="127"/>
      <c r="U166" s="127"/>
      <c r="V166" s="127"/>
    </row>
    <row r="167" spans="1:23" ht="15" customHeight="1">
      <c r="A167" s="1"/>
      <c r="B167" s="87" t="s">
        <v>27</v>
      </c>
      <c r="C167" s="13"/>
      <c r="D167" s="45"/>
      <c r="E167" s="57"/>
      <c r="F167" s="64"/>
      <c r="G167" s="29"/>
      <c r="H167" s="128"/>
      <c r="I167" s="128"/>
      <c r="J167" s="128">
        <f>SUM(H167*I167)</f>
        <v>0</v>
      </c>
      <c r="K167" s="129"/>
      <c r="L167" s="117"/>
      <c r="M167" s="127"/>
      <c r="N167" s="327"/>
      <c r="O167" s="211"/>
      <c r="P167" s="211"/>
      <c r="Q167" s="127"/>
      <c r="R167" s="127"/>
      <c r="S167" s="127"/>
      <c r="T167" s="127"/>
      <c r="U167" s="127"/>
      <c r="V167" s="127"/>
    </row>
    <row r="168" spans="1:23" ht="15" customHeight="1">
      <c r="A168" s="1"/>
      <c r="B168" s="87" t="s">
        <v>28</v>
      </c>
      <c r="C168" s="13"/>
      <c r="D168" s="42"/>
      <c r="E168" s="43"/>
      <c r="F168" s="64"/>
      <c r="G168" s="29"/>
      <c r="H168" s="128"/>
      <c r="I168" s="128"/>
      <c r="J168" s="128">
        <f>SUM(H168*I168)</f>
        <v>0</v>
      </c>
      <c r="K168" s="129"/>
      <c r="L168" s="117"/>
      <c r="M168" s="127"/>
      <c r="N168" s="327"/>
      <c r="O168" s="211"/>
      <c r="P168" s="211"/>
      <c r="Q168" s="127"/>
      <c r="R168" s="127"/>
      <c r="S168" s="127"/>
      <c r="T168" s="127"/>
      <c r="U168" s="127"/>
      <c r="V168" s="127"/>
    </row>
    <row r="169" spans="1:23" ht="15" customHeight="1" thickBot="1">
      <c r="A169" s="1"/>
      <c r="B169" s="98"/>
      <c r="C169" s="13"/>
      <c r="D169" s="65"/>
      <c r="E169" s="66"/>
      <c r="F169" s="9"/>
      <c r="G169" s="9"/>
      <c r="H169" s="129"/>
      <c r="I169" s="129"/>
      <c r="J169" s="129"/>
      <c r="K169" s="129"/>
      <c r="L169" s="117"/>
      <c r="M169" s="134"/>
      <c r="N169" s="327"/>
      <c r="O169" s="211"/>
      <c r="P169" s="211"/>
      <c r="Q169" s="134"/>
      <c r="R169" s="134"/>
      <c r="S169" s="134"/>
      <c r="T169" s="134"/>
      <c r="U169" s="134"/>
      <c r="V169" s="134"/>
    </row>
    <row r="170" spans="1:23" ht="15" customHeight="1" thickBot="1">
      <c r="A170" s="1"/>
      <c r="B170" s="51" t="s">
        <v>42</v>
      </c>
      <c r="C170" s="46" t="s">
        <v>125</v>
      </c>
      <c r="D170" s="47"/>
      <c r="E170" s="47"/>
      <c r="F170" s="48" t="s">
        <v>8</v>
      </c>
      <c r="G170" s="47"/>
      <c r="H170" s="135"/>
      <c r="I170" s="135"/>
      <c r="J170" s="135"/>
      <c r="K170" s="136">
        <f>SUM(J166:J169)</f>
        <v>0</v>
      </c>
      <c r="L170" s="117"/>
      <c r="M170" s="137">
        <f>SUM(M166:M169)</f>
        <v>0</v>
      </c>
      <c r="N170" s="330"/>
      <c r="O170" s="213"/>
      <c r="P170" s="213"/>
      <c r="Q170" s="232"/>
      <c r="R170" s="233"/>
      <c r="S170" s="233"/>
      <c r="T170" s="233"/>
      <c r="U170" s="233"/>
      <c r="V170" s="234"/>
    </row>
    <row r="171" spans="1:23" ht="16.5" customHeight="1" thickBot="1">
      <c r="A171" s="1"/>
      <c r="B171" s="14"/>
      <c r="C171" s="19"/>
      <c r="D171" s="14"/>
      <c r="E171" s="14"/>
      <c r="F171" s="5"/>
      <c r="G171" s="14"/>
      <c r="H171" s="140"/>
      <c r="I171" s="140"/>
      <c r="J171" s="140"/>
      <c r="K171" s="142"/>
      <c r="L171" s="117"/>
      <c r="M171" s="144"/>
      <c r="N171" s="327"/>
      <c r="O171" s="211"/>
      <c r="P171" s="211"/>
      <c r="Q171" s="209"/>
      <c r="R171" s="209"/>
      <c r="S171" s="209"/>
      <c r="T171" s="209"/>
      <c r="U171" s="209"/>
      <c r="V171" s="209"/>
    </row>
    <row r="172" spans="1:23" ht="15" customHeight="1" thickBot="1">
      <c r="A172" s="1"/>
      <c r="B172" s="72" t="s">
        <v>123</v>
      </c>
      <c r="C172" s="73" t="s">
        <v>323</v>
      </c>
      <c r="D172" s="74"/>
      <c r="E172" s="74"/>
      <c r="F172" s="75">
        <v>1</v>
      </c>
      <c r="G172" s="76"/>
      <c r="H172" s="145"/>
      <c r="I172" s="145"/>
      <c r="J172" s="145"/>
      <c r="K172" s="146">
        <f>SUM(K64+K161+K170)</f>
        <v>0</v>
      </c>
      <c r="L172" s="117"/>
      <c r="M172" s="147">
        <f>SUM(M64+M161+M170)</f>
        <v>0</v>
      </c>
      <c r="N172" s="332"/>
      <c r="O172" s="215"/>
      <c r="P172" s="241" t="s">
        <v>163</v>
      </c>
      <c r="Q172" s="235"/>
      <c r="R172" s="242"/>
      <c r="S172" s="145"/>
      <c r="T172" s="242"/>
      <c r="U172" s="145"/>
      <c r="V172" s="243"/>
    </row>
    <row r="173" spans="1:23" ht="15" customHeight="1">
      <c r="A173" s="1"/>
      <c r="B173" s="20"/>
      <c r="C173" s="21"/>
      <c r="D173" s="22"/>
      <c r="E173" s="22"/>
      <c r="F173" s="23"/>
      <c r="G173" s="20"/>
      <c r="H173" s="148"/>
      <c r="I173" s="148"/>
      <c r="J173" s="148"/>
      <c r="K173" s="148"/>
      <c r="L173" s="117"/>
      <c r="N173" s="328"/>
    </row>
    <row r="174" spans="1:23" ht="15" customHeight="1">
      <c r="A174" s="1"/>
      <c r="B174" s="280"/>
      <c r="C174" s="281"/>
      <c r="D174" s="282"/>
      <c r="E174" s="282"/>
      <c r="F174" s="283"/>
      <c r="G174" s="284"/>
      <c r="H174" s="285"/>
      <c r="I174" s="285"/>
      <c r="J174" s="286" t="s">
        <v>122</v>
      </c>
      <c r="K174" s="287">
        <f>+K172*0.22</f>
        <v>0</v>
      </c>
      <c r="L174" s="117"/>
      <c r="N174" s="328"/>
      <c r="P174" s="312" t="s">
        <v>164</v>
      </c>
      <c r="Q174" s="127"/>
      <c r="R174" s="127"/>
      <c r="S174" s="127"/>
      <c r="T174" s="127"/>
      <c r="U174" s="127"/>
      <c r="V174" s="127"/>
    </row>
    <row r="175" spans="1:23" ht="15" customHeight="1" thickBot="1">
      <c r="A175" s="1"/>
      <c r="B175" s="20"/>
      <c r="C175" s="21"/>
      <c r="D175" s="22"/>
      <c r="E175" s="22"/>
      <c r="F175" s="23"/>
      <c r="G175" s="20"/>
      <c r="H175" s="148"/>
      <c r="I175" s="148"/>
      <c r="J175" s="245"/>
      <c r="K175" s="148"/>
      <c r="L175" s="117"/>
      <c r="N175" s="328"/>
      <c r="P175" s="245"/>
    </row>
    <row r="176" spans="1:23" ht="15" customHeight="1" thickBot="1">
      <c r="A176" s="1"/>
      <c r="B176" s="288" t="s">
        <v>46</v>
      </c>
      <c r="C176" s="289" t="s">
        <v>161</v>
      </c>
      <c r="D176" s="290"/>
      <c r="E176" s="290"/>
      <c r="F176" s="291"/>
      <c r="G176" s="292"/>
      <c r="H176" s="293"/>
      <c r="I176" s="293"/>
      <c r="J176" s="294"/>
      <c r="K176" s="295">
        <f>+K172+K174</f>
        <v>0</v>
      </c>
      <c r="L176" s="117"/>
      <c r="N176" s="328"/>
      <c r="P176" s="313" t="s">
        <v>165</v>
      </c>
      <c r="Q176" s="314"/>
      <c r="R176" s="314"/>
      <c r="S176" s="314"/>
      <c r="T176" s="314"/>
      <c r="U176" s="314"/>
      <c r="V176" s="315"/>
    </row>
    <row r="177" spans="1:23" ht="15" customHeight="1">
      <c r="A177" s="1"/>
      <c r="B177" s="20"/>
      <c r="C177" s="21"/>
      <c r="D177" s="22"/>
      <c r="E177" s="22"/>
      <c r="F177" s="23"/>
      <c r="G177" s="20"/>
      <c r="H177" s="148"/>
      <c r="I177" s="148"/>
      <c r="J177" s="148"/>
      <c r="K177" s="148"/>
      <c r="L177" s="117"/>
      <c r="P177" s="245"/>
    </row>
    <row r="178" spans="1:23" ht="15" customHeight="1">
      <c r="A178" s="1"/>
      <c r="B178" s="20"/>
      <c r="C178" s="21"/>
      <c r="D178" s="22"/>
      <c r="E178" s="22"/>
      <c r="F178" s="23"/>
      <c r="G178" s="20"/>
      <c r="H178" s="148"/>
      <c r="I178" s="148"/>
      <c r="J178" s="148"/>
      <c r="K178" s="148"/>
      <c r="L178" s="117"/>
      <c r="Q178" s="245" t="s">
        <v>127</v>
      </c>
      <c r="R178" s="323" t="s">
        <v>167</v>
      </c>
      <c r="W178" s="116"/>
    </row>
    <row r="179" spans="1:23" ht="15" customHeight="1">
      <c r="A179" s="15"/>
      <c r="B179" s="20" t="s">
        <v>127</v>
      </c>
      <c r="C179" s="275" t="s">
        <v>154</v>
      </c>
      <c r="D179" s="22"/>
      <c r="E179" s="22"/>
      <c r="F179" s="23"/>
      <c r="G179" s="20"/>
      <c r="H179" s="148"/>
      <c r="I179" s="148"/>
      <c r="J179" s="148"/>
      <c r="K179" s="148"/>
      <c r="L179" s="117"/>
    </row>
    <row r="180" spans="1:23" ht="15" customHeight="1">
      <c r="A180" s="1"/>
      <c r="B180" s="148"/>
      <c r="C180" s="276" t="s">
        <v>155</v>
      </c>
      <c r="D180" s="16"/>
      <c r="F180" s="117"/>
      <c r="G180" s="116"/>
      <c r="H180" s="210"/>
      <c r="O180"/>
      <c r="P180"/>
      <c r="Q180"/>
      <c r="R180"/>
      <c r="S180"/>
      <c r="T180"/>
      <c r="U180"/>
      <c r="V180"/>
    </row>
    <row r="181" spans="1:23" ht="15" customHeight="1">
      <c r="A181" s="7"/>
      <c r="B181" s="140"/>
      <c r="C181" s="277" t="s">
        <v>156</v>
      </c>
      <c r="D181" s="140"/>
      <c r="E181" s="142"/>
      <c r="F181" s="117"/>
      <c r="G181" s="116"/>
      <c r="H181" s="210"/>
      <c r="O181" s="116"/>
      <c r="P181" s="116"/>
      <c r="Q181"/>
      <c r="R181"/>
      <c r="S181"/>
      <c r="T181"/>
      <c r="U181"/>
      <c r="V181"/>
    </row>
    <row r="182" spans="1:23" ht="15" customHeight="1">
      <c r="A182" s="7"/>
      <c r="B182" s="140"/>
      <c r="C182" s="140"/>
      <c r="D182" s="140"/>
      <c r="E182" s="140"/>
      <c r="F182" s="117"/>
      <c r="G182" s="116"/>
      <c r="H182" s="210"/>
      <c r="O182" s="116"/>
      <c r="P182" s="116"/>
      <c r="Q182"/>
      <c r="R182"/>
      <c r="S182"/>
      <c r="T182"/>
      <c r="U182"/>
      <c r="V182"/>
    </row>
    <row r="183" spans="1:23" ht="15" customHeight="1">
      <c r="A183" s="7"/>
      <c r="B183" s="140"/>
      <c r="C183" s="140"/>
      <c r="D183" s="140"/>
      <c r="E183" s="140"/>
      <c r="F183" s="140"/>
      <c r="G183" s="116"/>
      <c r="H183" s="210"/>
      <c r="O183" s="116"/>
      <c r="P183" s="116"/>
      <c r="Q183"/>
      <c r="R183"/>
      <c r="S183"/>
      <c r="T183"/>
      <c r="U183"/>
      <c r="V183"/>
    </row>
    <row r="184" spans="1:23" ht="15" customHeight="1">
      <c r="B184" s="149"/>
      <c r="C184" s="149"/>
      <c r="D184" s="149"/>
      <c r="E184" s="149"/>
      <c r="F184" s="149"/>
      <c r="G184" s="116"/>
      <c r="H184" s="210"/>
      <c r="O184" s="116"/>
      <c r="P184" s="116"/>
      <c r="Q184"/>
      <c r="R184"/>
      <c r="S184"/>
      <c r="T184"/>
      <c r="U184"/>
      <c r="V184"/>
    </row>
    <row r="185" spans="1:23" ht="15" customHeight="1">
      <c r="A185" s="27"/>
      <c r="B185" s="140"/>
      <c r="C185" s="140"/>
      <c r="D185" s="140"/>
      <c r="E185" s="140"/>
      <c r="F185" s="140"/>
      <c r="G185" s="116"/>
      <c r="H185" s="210"/>
      <c r="O185" s="116"/>
      <c r="P185" s="116"/>
      <c r="Q185"/>
      <c r="R185"/>
      <c r="S185"/>
      <c r="T185"/>
      <c r="U185"/>
      <c r="V185"/>
    </row>
    <row r="186" spans="1:23">
      <c r="B186" s="138"/>
      <c r="C186" s="138"/>
      <c r="D186" s="138"/>
      <c r="E186" s="138"/>
      <c r="F186" s="138"/>
      <c r="G186" s="116"/>
      <c r="H186" s="210"/>
      <c r="O186" s="116"/>
      <c r="P186" s="116"/>
      <c r="Q186"/>
      <c r="R186"/>
      <c r="S186"/>
      <c r="T186"/>
      <c r="U186"/>
      <c r="V186"/>
    </row>
    <row r="187" spans="1:23">
      <c r="B187" s="138"/>
      <c r="C187" s="138"/>
      <c r="D187" s="138"/>
      <c r="E187" s="138"/>
      <c r="F187" s="138"/>
      <c r="G187" s="116"/>
      <c r="H187" s="210"/>
      <c r="O187" s="116"/>
      <c r="P187" s="116"/>
      <c r="Q187"/>
      <c r="R187"/>
      <c r="S187"/>
      <c r="T187"/>
      <c r="U187"/>
      <c r="V187"/>
    </row>
    <row r="188" spans="1:23">
      <c r="B188" s="138"/>
      <c r="C188" s="138"/>
      <c r="D188" s="138"/>
      <c r="E188" s="138"/>
      <c r="F188" s="138"/>
      <c r="G188" s="116"/>
      <c r="H188" s="210"/>
      <c r="O188" s="116"/>
      <c r="P188" s="116"/>
      <c r="Q188"/>
      <c r="R188"/>
      <c r="S188"/>
      <c r="T188"/>
      <c r="U188"/>
      <c r="V188"/>
    </row>
    <row r="189" spans="1:23">
      <c r="C189" s="16"/>
      <c r="F189" s="17"/>
    </row>
    <row r="190" spans="1:23">
      <c r="F190" s="17"/>
    </row>
    <row r="191" spans="1:23">
      <c r="C191" s="16"/>
      <c r="F191" s="17"/>
    </row>
  </sheetData>
  <mergeCells count="13">
    <mergeCell ref="C103:D103"/>
    <mergeCell ref="M11:M13"/>
    <mergeCell ref="K11:K13"/>
    <mergeCell ref="G11:G13"/>
    <mergeCell ref="H11:H13"/>
    <mergeCell ref="I11:I13"/>
    <mergeCell ref="J11:J13"/>
    <mergeCell ref="V11:V13"/>
    <mergeCell ref="E11:E13"/>
    <mergeCell ref="B11:B13"/>
    <mergeCell ref="C11:C13"/>
    <mergeCell ref="D11:D13"/>
    <mergeCell ref="F11:F13"/>
  </mergeCells>
  <phoneticPr fontId="0" type="noConversion"/>
  <printOptions horizontalCentered="1" verticalCentered="1"/>
  <pageMargins left="0.39370078740157483" right="0.15748031496062992" top="0.43307086614173229" bottom="0.43307086614173229" header="0" footer="0"/>
  <pageSetup paperSize="9" scale="40" fitToHeight="17" orientation="landscape" verticalDpi="300" r:id="rId1"/>
  <headerFooter alignWithMargins="0">
    <oddHeader xml:space="preserve">&amp;C     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85" zoomScaleNormal="85" workbookViewId="0">
      <selection activeCell="P37" sqref="P37"/>
    </sheetView>
  </sheetViews>
  <sheetFormatPr baseColWidth="10" defaultRowHeight="12.75"/>
  <cols>
    <col min="1" max="1" width="2.28515625" customWidth="1"/>
    <col min="2" max="2" width="9.42578125" customWidth="1"/>
    <col min="3" max="3" width="25.42578125" customWidth="1"/>
    <col min="4" max="4" width="53.42578125" customWidth="1"/>
    <col min="5" max="5" width="20.28515625" customWidth="1"/>
    <col min="6" max="6" width="7.7109375" hidden="1" customWidth="1"/>
    <col min="7" max="7" width="8" hidden="1" customWidth="1"/>
    <col min="8" max="9" width="10.7109375" hidden="1" customWidth="1"/>
    <col min="10" max="10" width="0" hidden="1" customWidth="1"/>
    <col min="11" max="11" width="16.5703125" customWidth="1"/>
    <col min="12" max="12" width="2" hidden="1" customWidth="1"/>
    <col min="13" max="13" width="12.7109375" customWidth="1"/>
  </cols>
  <sheetData>
    <row r="1" spans="1:13" ht="13.5" thickBot="1">
      <c r="A1" s="1"/>
      <c r="B1" s="3"/>
      <c r="C1" s="2"/>
      <c r="D1" s="1"/>
      <c r="E1" s="1"/>
      <c r="F1" s="3"/>
      <c r="G1" s="1"/>
      <c r="H1" s="1"/>
      <c r="I1" s="1"/>
      <c r="J1" s="1"/>
      <c r="K1" s="1"/>
      <c r="L1" s="1"/>
    </row>
    <row r="2" spans="1:13" ht="24.95" customHeight="1" thickBot="1">
      <c r="A2" s="1"/>
      <c r="B2" s="320"/>
      <c r="C2" s="297" t="str">
        <f>'PRESUPUESTO Y CRONOGRAMA '!C7</f>
        <v>EMPRESA:</v>
      </c>
      <c r="D2" s="321"/>
      <c r="E2" s="321"/>
      <c r="F2" s="322">
        <f>'PRESUPUESTO Y CRONOGRAMA '!F7</f>
        <v>0</v>
      </c>
      <c r="G2" s="321">
        <f>'PRESUPUESTO Y CRONOGRAMA '!G7</f>
        <v>0</v>
      </c>
      <c r="H2" s="321">
        <f>'PRESUPUESTO Y CRONOGRAMA '!H7</f>
        <v>0</v>
      </c>
      <c r="I2" s="321">
        <f>'PRESUPUESTO Y CRONOGRAMA '!I7</f>
        <v>0</v>
      </c>
      <c r="J2" s="321" t="str">
        <f>'PRESUPUESTO Y CRONOGRAMA '!J7</f>
        <v>LLAMADO:</v>
      </c>
      <c r="K2" s="325" t="s">
        <v>158</v>
      </c>
      <c r="L2" s="321">
        <f>'PRESUPUESTO Y CRONOGRAMA '!L7</f>
        <v>0</v>
      </c>
      <c r="M2" s="326"/>
    </row>
    <row r="3" spans="1:13" ht="13.5" thickBot="1">
      <c r="A3" s="1"/>
      <c r="B3" s="3"/>
      <c r="C3" s="2"/>
      <c r="D3" s="1"/>
      <c r="E3" s="1"/>
      <c r="F3" s="3"/>
      <c r="G3" s="1"/>
      <c r="H3" s="1"/>
      <c r="I3" s="1"/>
      <c r="J3" s="1"/>
      <c r="K3" s="1"/>
      <c r="L3" s="1"/>
    </row>
    <row r="4" spans="1:13" ht="18.75" customHeight="1" thickBot="1">
      <c r="A4" s="1"/>
      <c r="B4" s="81"/>
      <c r="C4" s="82" t="s">
        <v>166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15" customHeight="1">
      <c r="A5" s="1"/>
      <c r="B5" s="3"/>
      <c r="C5" s="2"/>
      <c r="D5" s="1"/>
      <c r="E5" s="1"/>
      <c r="F5" s="3"/>
      <c r="G5" s="1"/>
      <c r="H5" s="1"/>
      <c r="I5" s="1"/>
      <c r="J5" s="1"/>
      <c r="K5" s="1"/>
      <c r="L5" s="4"/>
    </row>
    <row r="6" spans="1:13" ht="15" customHeight="1">
      <c r="A6" s="1"/>
      <c r="B6" s="393" t="s">
        <v>0</v>
      </c>
      <c r="C6" s="390" t="s">
        <v>1</v>
      </c>
      <c r="D6" s="390"/>
      <c r="E6" s="180"/>
      <c r="F6" s="395"/>
      <c r="G6" s="390"/>
      <c r="H6" s="390"/>
      <c r="I6" s="390"/>
      <c r="J6" s="390"/>
      <c r="K6" s="393" t="s">
        <v>55</v>
      </c>
      <c r="L6" s="181"/>
      <c r="M6" s="393" t="s">
        <v>52</v>
      </c>
    </row>
    <row r="7" spans="1:13" ht="15" customHeight="1">
      <c r="A7" s="1"/>
      <c r="B7" s="368"/>
      <c r="C7" s="391"/>
      <c r="D7" s="391"/>
      <c r="E7" s="111"/>
      <c r="F7" s="396"/>
      <c r="G7" s="391"/>
      <c r="H7" s="391"/>
      <c r="I7" s="391"/>
      <c r="J7" s="391"/>
      <c r="K7" s="368"/>
      <c r="L7" s="166"/>
      <c r="M7" s="368"/>
    </row>
    <row r="8" spans="1:13" ht="15" customHeight="1">
      <c r="A8" s="1"/>
      <c r="B8" s="394"/>
      <c r="C8" s="392"/>
      <c r="D8" s="392"/>
      <c r="E8" s="182"/>
      <c r="F8" s="397"/>
      <c r="G8" s="392"/>
      <c r="H8" s="392"/>
      <c r="I8" s="392"/>
      <c r="J8" s="392"/>
      <c r="K8" s="394"/>
      <c r="L8" s="183"/>
      <c r="M8" s="394"/>
    </row>
    <row r="9" spans="1:13" ht="15" customHeight="1">
      <c r="A9" s="1"/>
      <c r="B9" s="5"/>
      <c r="C9" s="6"/>
      <c r="D9" s="5"/>
      <c r="E9" s="5"/>
      <c r="F9" s="5"/>
      <c r="G9" s="5"/>
      <c r="H9" s="5"/>
      <c r="I9" s="5"/>
      <c r="J9" s="5"/>
      <c r="K9" s="5"/>
    </row>
    <row r="10" spans="1:13" ht="15" customHeight="1">
      <c r="A10" s="1"/>
      <c r="B10" s="175" t="s">
        <v>6</v>
      </c>
      <c r="C10" s="171" t="s">
        <v>7</v>
      </c>
      <c r="D10" s="172"/>
      <c r="E10" s="172"/>
      <c r="F10" s="172"/>
      <c r="G10" s="172"/>
      <c r="H10" s="172"/>
      <c r="I10" s="172"/>
      <c r="J10" s="172"/>
      <c r="K10" s="172"/>
      <c r="L10" s="173"/>
      <c r="M10" s="174"/>
    </row>
    <row r="11" spans="1:13">
      <c r="B11" s="163" t="str">
        <f>'PRESUPUESTO Y CRONOGRAMA '!$B$17</f>
        <v>1.00</v>
      </c>
      <c r="C11" s="159" t="str">
        <f>'PRESUPUESTO Y CRONOGRAMA '!$C$17</f>
        <v>IMPLANTACIÓN</v>
      </c>
      <c r="D11" s="60"/>
      <c r="E11" s="60"/>
      <c r="F11" s="60"/>
      <c r="G11" s="60"/>
      <c r="H11" s="60"/>
      <c r="I11" s="60"/>
      <c r="J11" s="60"/>
      <c r="K11" s="162">
        <f>'PRESUPUESTO Y CRONOGRAMA '!$K$17</f>
        <v>0</v>
      </c>
      <c r="M11" s="162">
        <f>'PRESUPUESTO Y CRONOGRAMA '!$M$17</f>
        <v>0</v>
      </c>
    </row>
    <row r="12" spans="1:13">
      <c r="B12" s="164" t="str">
        <f>'PRESUPUESTO Y CRONOGRAMA '!$B$21</f>
        <v>2.00</v>
      </c>
      <c r="C12" s="99" t="str">
        <f>'PRESUPUESTO Y CRONOGRAMA '!$C$21</f>
        <v>DEMOLICIONES Y RETIROS</v>
      </c>
      <c r="D12" s="104"/>
      <c r="E12" s="104"/>
      <c r="F12" s="104"/>
      <c r="G12" s="104"/>
      <c r="H12" s="104"/>
      <c r="I12" s="104"/>
      <c r="J12" s="104"/>
      <c r="K12" s="127">
        <f>'PRESUPUESTO Y CRONOGRAMA '!$K$21</f>
        <v>0</v>
      </c>
      <c r="M12" s="127">
        <f>'PRESUPUESTO Y CRONOGRAMA '!$M$21</f>
        <v>0</v>
      </c>
    </row>
    <row r="13" spans="1:13">
      <c r="B13" s="164" t="str">
        <f>'PRESUPUESTO Y CRONOGRAMA '!$B$24</f>
        <v>3.00</v>
      </c>
      <c r="C13" s="151" t="str">
        <f>'PRESUPUESTO Y CRONOGRAMA '!$C$24</f>
        <v>MUROS DE STEEL FRAMING</v>
      </c>
      <c r="D13" s="152"/>
      <c r="E13" s="152"/>
      <c r="F13" s="152"/>
      <c r="G13" s="152"/>
      <c r="H13" s="152"/>
      <c r="I13" s="152"/>
      <c r="J13" s="152"/>
      <c r="K13" s="134">
        <f>'PRESUPUESTO Y CRONOGRAMA '!$K$24</f>
        <v>0</v>
      </c>
      <c r="M13" s="127">
        <f>'PRESUPUESTO Y CRONOGRAMA '!$M$24</f>
        <v>0</v>
      </c>
    </row>
    <row r="14" spans="1:13">
      <c r="B14" s="164" t="str">
        <f>'PRESUPUESTO Y CRONOGRAMA '!B31</f>
        <v>4.00</v>
      </c>
      <c r="C14" s="113" t="str">
        <f>'PRESUPUESTO Y CRONOGRAMA '!C31</f>
        <v>CONTRAPISOS</v>
      </c>
      <c r="D14" s="153"/>
      <c r="E14" s="153"/>
      <c r="F14" s="153"/>
      <c r="G14" s="153"/>
      <c r="H14" s="153"/>
      <c r="I14" s="153"/>
      <c r="J14" s="153"/>
      <c r="K14" s="127">
        <f>'PRESUPUESTO Y CRONOGRAMA '!K31</f>
        <v>0</v>
      </c>
      <c r="L14" s="112"/>
      <c r="M14" s="127">
        <f>'PRESUPUESTO Y CRONOGRAMA '!M31</f>
        <v>0</v>
      </c>
    </row>
    <row r="15" spans="1:13">
      <c r="B15" s="164" t="str">
        <f>'PRESUPUESTO Y CRONOGRAMA '!B33</f>
        <v>5.00</v>
      </c>
      <c r="C15" s="113" t="str">
        <f>'PRESUPUESTO Y CRONOGRAMA '!C33</f>
        <v>PAVIMENTOS</v>
      </c>
      <c r="D15" s="153"/>
      <c r="E15" s="153"/>
      <c r="F15" s="153"/>
      <c r="G15" s="153"/>
      <c r="H15" s="153"/>
      <c r="I15" s="153"/>
      <c r="J15" s="153"/>
      <c r="K15" s="127">
        <f>'PRESUPUESTO Y CRONOGRAMA '!K33</f>
        <v>0</v>
      </c>
      <c r="L15" s="112"/>
      <c r="M15" s="127">
        <f>'PRESUPUESTO Y CRONOGRAMA '!M33</f>
        <v>0</v>
      </c>
    </row>
    <row r="16" spans="1:13">
      <c r="B16" s="164" t="str">
        <f>'PRESUPUESTO Y CRONOGRAMA '!B36</f>
        <v>6.00</v>
      </c>
      <c r="C16" s="113" t="s">
        <v>271</v>
      </c>
      <c r="D16" s="153"/>
      <c r="E16" s="153"/>
      <c r="F16" s="153"/>
      <c r="G16" s="153"/>
      <c r="H16" s="153"/>
      <c r="I16" s="153"/>
      <c r="J16" s="153"/>
      <c r="K16" s="127">
        <f>'PRESUPUESTO Y CRONOGRAMA '!K34</f>
        <v>0</v>
      </c>
      <c r="L16" s="112"/>
      <c r="M16" s="127">
        <f>'PRESUPUESTO Y CRONOGRAMA '!M34</f>
        <v>0</v>
      </c>
    </row>
    <row r="17" spans="2:13">
      <c r="B17" s="164" t="str">
        <f>'PRESUPUESTO Y CRONOGRAMA '!B38</f>
        <v>7.00</v>
      </c>
      <c r="C17" s="113" t="str">
        <f>'PRESUPUESTO Y CRONOGRAMA '!C38</f>
        <v>REVESTIMIENTO DE BAÑOS</v>
      </c>
      <c r="D17" s="153"/>
      <c r="E17" s="153"/>
      <c r="F17" s="153"/>
      <c r="G17" s="153"/>
      <c r="H17" s="153"/>
      <c r="I17" s="153"/>
      <c r="J17" s="153"/>
      <c r="K17" s="127">
        <f>'PRESUPUESTO Y CRONOGRAMA '!K38</f>
        <v>0</v>
      </c>
      <c r="L17" s="112"/>
      <c r="M17" s="127">
        <f>'PRESUPUESTO Y CRONOGRAMA '!M38</f>
        <v>0</v>
      </c>
    </row>
    <row r="18" spans="2:13">
      <c r="B18" s="164" t="str">
        <f>'PRESUPUESTO Y CRONOGRAMA '!B41</f>
        <v>8.00</v>
      </c>
      <c r="C18" s="113" t="str">
        <f>'PRESUPUESTO Y CRONOGRAMA '!C41</f>
        <v xml:space="preserve">ESCALONES </v>
      </c>
      <c r="D18" s="153"/>
      <c r="E18" s="153"/>
      <c r="F18" s="153"/>
      <c r="G18" s="153"/>
      <c r="H18" s="153"/>
      <c r="I18" s="153"/>
      <c r="J18" s="153"/>
      <c r="K18" s="127">
        <f>'PRESUPUESTO Y CRONOGRAMA '!K41</f>
        <v>0</v>
      </c>
      <c r="L18" s="112"/>
      <c r="M18" s="127">
        <f>'PRESUPUESTO Y CRONOGRAMA '!M41</f>
        <v>0</v>
      </c>
    </row>
    <row r="19" spans="2:13">
      <c r="B19" s="164" t="str">
        <f>'PRESUPUESTO Y CRONOGRAMA '!B44</f>
        <v>9.00</v>
      </c>
      <c r="C19" s="113" t="str">
        <f>'PRESUPUESTO Y CRONOGRAMA '!C44</f>
        <v>CUBIERTAS LIVIANAS</v>
      </c>
      <c r="D19" s="153"/>
      <c r="E19" s="153"/>
      <c r="F19" s="153"/>
      <c r="G19" s="153"/>
      <c r="H19" s="153"/>
      <c r="I19" s="153"/>
      <c r="J19" s="153"/>
      <c r="K19" s="127">
        <f>'PRESUPUESTO Y CRONOGRAMA '!K44</f>
        <v>0</v>
      </c>
      <c r="L19" s="112"/>
      <c r="M19" s="127">
        <f>'PRESUPUESTO Y CRONOGRAMA '!M44</f>
        <v>0</v>
      </c>
    </row>
    <row r="20" spans="2:13">
      <c r="B20" s="164" t="str">
        <f>'PRESUPUESTO Y CRONOGRAMA '!B50</f>
        <v>10.00</v>
      </c>
      <c r="C20" s="113" t="s">
        <v>316</v>
      </c>
      <c r="D20" s="153"/>
      <c r="E20" s="153"/>
      <c r="F20" s="153"/>
      <c r="G20" s="153"/>
      <c r="H20" s="153"/>
      <c r="I20" s="153"/>
      <c r="J20" s="153"/>
      <c r="K20" s="127">
        <f>'PRESUPUESTO Y CRONOGRAMA '!K45</f>
        <v>0</v>
      </c>
      <c r="L20" s="112"/>
      <c r="M20" s="127">
        <f>'PRESUPUESTO Y CRONOGRAMA '!M45</f>
        <v>0</v>
      </c>
    </row>
    <row r="21" spans="2:13">
      <c r="B21" s="164" t="str">
        <f>'PRESUPUESTO Y CRONOGRAMA '!B52</f>
        <v>11.00</v>
      </c>
      <c r="C21" s="113" t="str">
        <f>'PRESUPUESTO Y CRONOGRAMA '!C52</f>
        <v>ALEROS</v>
      </c>
      <c r="D21" s="153"/>
      <c r="E21" s="153"/>
      <c r="F21" s="153"/>
      <c r="G21" s="153"/>
      <c r="H21" s="153"/>
      <c r="I21" s="153"/>
      <c r="J21" s="153"/>
      <c r="K21" s="127">
        <f>'PRESUPUESTO Y CRONOGRAMA '!K52</f>
        <v>0</v>
      </c>
      <c r="L21" s="112"/>
      <c r="M21" s="127">
        <f>'PRESUPUESTO Y CRONOGRAMA '!M52</f>
        <v>0</v>
      </c>
    </row>
    <row r="22" spans="2:13">
      <c r="B22" s="165" t="str">
        <f>'PRESUPUESTO Y CRONOGRAMA '!B55</f>
        <v>12.00</v>
      </c>
      <c r="C22" s="154" t="str">
        <f>'PRESUPUESTO Y CRONOGRAMA '!C55</f>
        <v>VARIOS</v>
      </c>
      <c r="D22" s="155"/>
      <c r="E22" s="155"/>
      <c r="F22" s="155"/>
      <c r="G22" s="155"/>
      <c r="H22" s="155"/>
      <c r="I22" s="155"/>
      <c r="J22" s="155"/>
      <c r="K22" s="134">
        <f>'PRESUPUESTO Y CRONOGRAMA '!K55</f>
        <v>0</v>
      </c>
      <c r="L22" s="112"/>
      <c r="M22" s="134">
        <f>'PRESUPUESTO Y CRONOGRAMA '!M55</f>
        <v>0</v>
      </c>
    </row>
    <row r="23" spans="2:13" ht="13.5" thickBot="1">
      <c r="B23" s="165" t="str">
        <f>'PRESUPUESTO Y CRONOGRAMA '!B61</f>
        <v>13.00</v>
      </c>
      <c r="C23" s="154" t="str">
        <f>'PRESUPUESTO Y CRONOGRAMA '!C61</f>
        <v>AYUDA A SUBCONTRATOS</v>
      </c>
      <c r="D23" s="155"/>
      <c r="E23" s="155"/>
      <c r="F23" s="155"/>
      <c r="G23" s="155"/>
      <c r="H23" s="155"/>
      <c r="I23" s="155"/>
      <c r="J23" s="155"/>
      <c r="K23" s="134">
        <f>'PRESUPUESTO Y CRONOGRAMA '!K61</f>
        <v>0</v>
      </c>
      <c r="L23" s="112"/>
      <c r="M23" s="134">
        <f>'PRESUPUESTO Y CRONOGRAMA '!M61</f>
        <v>0</v>
      </c>
    </row>
    <row r="24" spans="2:13" ht="13.5" thickBot="1">
      <c r="B24" s="168" t="str">
        <f>'PRESUPUESTO Y CRONOGRAMA '!B64</f>
        <v>A</v>
      </c>
      <c r="C24" s="169" t="str">
        <f>'PRESUPUESTO Y CRONOGRAMA '!C64</f>
        <v>SUBTOTAL OBRAS EDILICIAS</v>
      </c>
      <c r="D24" s="169"/>
      <c r="E24" s="170"/>
      <c r="F24" s="157"/>
      <c r="G24" s="156"/>
      <c r="H24" s="156"/>
      <c r="I24" s="156"/>
      <c r="J24" s="156"/>
      <c r="K24" s="167">
        <f>'PRESUPUESTO Y CRONOGRAMA '!K64</f>
        <v>0</v>
      </c>
      <c r="M24" s="167">
        <f>'PRESUPUESTO Y CRONOGRAMA '!M64</f>
        <v>0</v>
      </c>
    </row>
    <row r="26" spans="2:13">
      <c r="B26" s="176" t="str">
        <f>'PRESUPUESTO Y CRONOGRAMA '!B66</f>
        <v>B</v>
      </c>
      <c r="C26" s="177" t="str">
        <f>'PRESUPUESTO Y CRONOGRAMA '!C66</f>
        <v xml:space="preserve">SUBCONTRATOS </v>
      </c>
      <c r="D26" s="178"/>
      <c r="E26" s="178"/>
      <c r="F26" s="178"/>
      <c r="G26" s="178"/>
      <c r="H26" s="178"/>
      <c r="I26" s="178"/>
      <c r="J26" s="178"/>
      <c r="K26" s="178"/>
      <c r="L26" s="178"/>
      <c r="M26" s="179"/>
    </row>
    <row r="27" spans="2:13">
      <c r="B27" s="163" t="str">
        <f>'PRESUPUESTO Y CRONOGRAMA '!B68</f>
        <v>1.00</v>
      </c>
      <c r="C27" s="159" t="str">
        <f>'PRESUPUESTO Y CRONOGRAMA '!C68</f>
        <v>MÁRMOLES Y GRANITOS</v>
      </c>
      <c r="D27" s="160"/>
      <c r="E27" s="160"/>
      <c r="F27" s="160"/>
      <c r="G27" s="160"/>
      <c r="H27" s="160"/>
      <c r="I27" s="160"/>
      <c r="J27" s="160"/>
      <c r="K27" s="161">
        <f>'PRESUPUESTO Y CRONOGRAMA '!K68</f>
        <v>0</v>
      </c>
      <c r="L27" s="112"/>
      <c r="M27" s="161">
        <f>'PRESUPUESTO Y CRONOGRAMA '!M68</f>
        <v>0</v>
      </c>
    </row>
    <row r="28" spans="2:13">
      <c r="B28" s="164" t="str">
        <f>'PRESUPUESTO Y CRONOGRAMA '!B72</f>
        <v>2.00</v>
      </c>
      <c r="C28" s="113" t="str">
        <f>'PRESUPUESTO Y CRONOGRAMA '!C72</f>
        <v>INSTALACIÓN SANITARIA</v>
      </c>
      <c r="D28" s="153"/>
      <c r="E28" s="153"/>
      <c r="F28" s="153"/>
      <c r="G28" s="153"/>
      <c r="H28" s="153"/>
      <c r="I28" s="153"/>
      <c r="J28" s="153"/>
      <c r="K28" s="114">
        <f>'PRESUPUESTO Y CRONOGRAMA '!K72</f>
        <v>0</v>
      </c>
      <c r="L28" s="112"/>
      <c r="M28" s="114">
        <f>'PRESUPUESTO Y CRONOGRAMA '!M72</f>
        <v>0</v>
      </c>
    </row>
    <row r="29" spans="2:13">
      <c r="B29" s="164" t="str">
        <f>'PRESUPUESTO Y CRONOGRAMA '!B103</f>
        <v>3.00</v>
      </c>
      <c r="C29" s="113" t="str">
        <f>'PRESUPUESTO Y CRONOGRAMA '!C103</f>
        <v>INSTALACIÓN ELÉCTRICA</v>
      </c>
      <c r="D29" s="153"/>
      <c r="E29" s="153"/>
      <c r="F29" s="153"/>
      <c r="G29" s="153"/>
      <c r="H29" s="153"/>
      <c r="I29" s="153"/>
      <c r="J29" s="153"/>
      <c r="K29" s="114">
        <f>'PRESUPUESTO Y CRONOGRAMA '!K103</f>
        <v>0</v>
      </c>
      <c r="L29" s="112"/>
      <c r="M29" s="114">
        <f>'PRESUPUESTO Y CRONOGRAMA '!M103</f>
        <v>0</v>
      </c>
    </row>
    <row r="30" spans="2:13">
      <c r="B30" s="164" t="str">
        <f>'PRESUPUESTO Y CRONOGRAMA '!B110</f>
        <v>4.00</v>
      </c>
      <c r="C30" s="113" t="str">
        <f>'PRESUPUESTO Y CRONOGRAMA '!C110</f>
        <v>INSTALACIÓN DE DEBILES TENSIONES (TELEFONIA , DATOS, AUDIO, TV…)</v>
      </c>
      <c r="D30" s="153"/>
      <c r="E30" s="153"/>
      <c r="F30" s="153"/>
      <c r="G30" s="153"/>
      <c r="H30" s="153"/>
      <c r="I30" s="153"/>
      <c r="J30" s="153"/>
      <c r="K30" s="114">
        <f>'PRESUPUESTO Y CRONOGRAMA '!K110</f>
        <v>0</v>
      </c>
      <c r="L30" s="112"/>
      <c r="M30" s="114">
        <f>'PRESUPUESTO Y CRONOGRAMA '!M110</f>
        <v>0</v>
      </c>
    </row>
    <row r="31" spans="2:13">
      <c r="B31" s="164" t="str">
        <f>'PRESUPUESTO Y CRONOGRAMA '!B115</f>
        <v>5.00</v>
      </c>
      <c r="C31" s="154" t="str">
        <f>'PRESUPUESTO Y CRONOGRAMA '!C115</f>
        <v>EQUIPAMIENTO</v>
      </c>
      <c r="D31" s="155"/>
      <c r="E31" s="155"/>
      <c r="F31" s="155"/>
      <c r="G31" s="155"/>
      <c r="H31" s="155"/>
      <c r="I31" s="155"/>
      <c r="J31" s="155"/>
      <c r="K31" s="158">
        <f>'PRESUPUESTO Y CRONOGRAMA '!K115</f>
        <v>0</v>
      </c>
      <c r="L31" s="112"/>
      <c r="M31" s="114">
        <f>'PRESUPUESTO Y CRONOGRAMA '!M115</f>
        <v>0</v>
      </c>
    </row>
    <row r="32" spans="2:13">
      <c r="B32" s="164" t="str">
        <f>'PRESUPUESTO Y CRONOGRAMA '!B123</f>
        <v>6.00</v>
      </c>
      <c r="C32" s="113" t="str">
        <f>'PRESUPUESTO Y CRONOGRAMA '!C123</f>
        <v>CARPINTERÍA EN HIERRO</v>
      </c>
      <c r="D32" s="153"/>
      <c r="E32" s="153"/>
      <c r="F32" s="153"/>
      <c r="G32" s="153"/>
      <c r="H32" s="153"/>
      <c r="I32" s="153"/>
      <c r="J32" s="153"/>
      <c r="K32" s="114">
        <f>'PRESUPUESTO Y CRONOGRAMA '!K123</f>
        <v>0</v>
      </c>
      <c r="L32" s="112"/>
      <c r="M32" s="114">
        <f>'PRESUPUESTO Y CRONOGRAMA '!M123</f>
        <v>0</v>
      </c>
    </row>
    <row r="33" spans="2:13">
      <c r="B33" s="164" t="str">
        <f>'PRESUPUESTO Y CRONOGRAMA '!B130</f>
        <v>7.00</v>
      </c>
      <c r="C33" s="113" t="str">
        <f>'PRESUPUESTO Y CRONOGRAMA '!C130</f>
        <v>CARPINTERÍA EN MADERA</v>
      </c>
      <c r="D33" s="153"/>
      <c r="E33" s="153"/>
      <c r="F33" s="153"/>
      <c r="G33" s="153"/>
      <c r="H33" s="153"/>
      <c r="I33" s="153"/>
      <c r="J33" s="153"/>
      <c r="K33" s="114">
        <f>'PRESUPUESTO Y CRONOGRAMA '!K130</f>
        <v>0</v>
      </c>
      <c r="L33" s="112"/>
      <c r="M33" s="114">
        <f>'PRESUPUESTO Y CRONOGRAMA '!M130</f>
        <v>0</v>
      </c>
    </row>
    <row r="34" spans="2:13">
      <c r="B34" s="164" t="str">
        <f>'PRESUPUESTO Y CRONOGRAMA '!B138</f>
        <v>8.00</v>
      </c>
      <c r="C34" s="154" t="str">
        <f>'PRESUPUESTO Y CRONOGRAMA '!C138</f>
        <v>CARPINTERÍA EN ALUMINIO</v>
      </c>
      <c r="D34" s="155"/>
      <c r="E34" s="155"/>
      <c r="F34" s="155"/>
      <c r="G34" s="155"/>
      <c r="H34" s="155"/>
      <c r="I34" s="155"/>
      <c r="J34" s="155"/>
      <c r="K34" s="158">
        <f>'PRESUPUESTO Y CRONOGRAMA '!K138</f>
        <v>0</v>
      </c>
      <c r="L34" s="112"/>
      <c r="M34" s="114">
        <f>'PRESUPUESTO Y CRONOGRAMA '!M138</f>
        <v>0</v>
      </c>
    </row>
    <row r="35" spans="2:13">
      <c r="B35" s="164" t="str">
        <f>'PRESUPUESTO Y CRONOGRAMA '!B144</f>
        <v>9.00</v>
      </c>
      <c r="C35" s="113" t="str">
        <f>'PRESUPUESTO Y CRONOGRAMA '!C144</f>
        <v>PINTURAS</v>
      </c>
      <c r="D35" s="153"/>
      <c r="E35" s="153"/>
      <c r="F35" s="153"/>
      <c r="G35" s="153"/>
      <c r="H35" s="153"/>
      <c r="I35" s="153"/>
      <c r="J35" s="153"/>
      <c r="K35" s="114">
        <f>'PRESUPUESTO Y CRONOGRAMA '!K144</f>
        <v>0</v>
      </c>
      <c r="L35" s="112"/>
      <c r="M35" s="114">
        <f>'PRESUPUESTO Y CRONOGRAMA '!M144</f>
        <v>0</v>
      </c>
    </row>
    <row r="36" spans="2:13" ht="13.5" thickBot="1">
      <c r="B36" s="165" t="str">
        <f>'PRESUPUESTO Y CRONOGRAMA '!B155</f>
        <v>10.00</v>
      </c>
      <c r="C36" s="154" t="str">
        <f>'PRESUPUESTO Y CRONOGRAMA '!C155</f>
        <v>VIDRIOS, POLICARBONATOS Y VINILOS</v>
      </c>
      <c r="D36" s="155"/>
      <c r="E36" s="155"/>
      <c r="F36" s="155"/>
      <c r="G36" s="155"/>
      <c r="H36" s="155"/>
      <c r="I36" s="155"/>
      <c r="J36" s="155"/>
      <c r="K36" s="114">
        <f>'PRESUPUESTO Y CRONOGRAMA '!K155</f>
        <v>0</v>
      </c>
      <c r="L36" s="112"/>
      <c r="M36" s="158">
        <f>'PRESUPUESTO Y CRONOGRAMA '!M155</f>
        <v>0</v>
      </c>
    </row>
    <row r="37" spans="2:13" ht="15" customHeight="1" thickBot="1">
      <c r="B37" s="168" t="str">
        <f>'PRESUPUESTO Y CRONOGRAMA '!B161</f>
        <v>B</v>
      </c>
      <c r="C37" s="169" t="str">
        <f>'PRESUPUESTO Y CRONOGRAMA '!C161</f>
        <v>SUBTOTAL SUBCONTRATOS</v>
      </c>
      <c r="D37" s="169"/>
      <c r="E37" s="170"/>
      <c r="F37" s="156"/>
      <c r="G37" s="156"/>
      <c r="H37" s="156"/>
      <c r="I37" s="156"/>
      <c r="J37" s="156"/>
      <c r="K37" s="167">
        <f>'PRESUPUESTO Y CRONOGRAMA '!K161</f>
        <v>0</v>
      </c>
      <c r="M37" s="167">
        <f>'PRESUPUESTO Y CRONOGRAMA '!M161</f>
        <v>0</v>
      </c>
    </row>
    <row r="39" spans="2:13" ht="13.5" thickBot="1"/>
    <row r="40" spans="2:13" ht="13.5" thickBot="1">
      <c r="B40" s="168" t="str">
        <f>'PRESUPUESTO Y CRONOGRAMA '!B164</f>
        <v>C</v>
      </c>
      <c r="C40" s="169" t="str">
        <f>'PRESUPUESTO Y CRONOGRAMA '!C170</f>
        <v>SUBTOTAL RUBROS AGREGADOS POR EL CONTRATISTA</v>
      </c>
      <c r="D40" s="169"/>
      <c r="E40" s="170"/>
      <c r="F40" s="156"/>
      <c r="G40" s="156"/>
      <c r="H40" s="156"/>
      <c r="I40" s="156"/>
      <c r="J40" s="156"/>
      <c r="K40" s="167">
        <f>'PRESUPUESTO Y CRONOGRAMA '!K170</f>
        <v>0</v>
      </c>
      <c r="M40" s="167">
        <f>'PRESUPUESTO Y CRONOGRAMA '!M170</f>
        <v>0</v>
      </c>
    </row>
    <row r="41" spans="2:13" ht="13.5" thickBot="1"/>
    <row r="42" spans="2:13" ht="20.100000000000001" customHeight="1" thickBot="1">
      <c r="B42" s="316" t="str">
        <f>'PRESUPUESTO Y CRONOGRAMA '!B172</f>
        <v>D</v>
      </c>
      <c r="C42" s="317" t="str">
        <f>'PRESUPUESTO Y CRONOGRAMA '!C172</f>
        <v xml:space="preserve">SUBTOTAL DE OBRAS (A + B + C ) </v>
      </c>
      <c r="D42" s="317"/>
      <c r="E42" s="317"/>
      <c r="F42" s="317"/>
      <c r="G42" s="317"/>
      <c r="H42" s="317"/>
      <c r="I42" s="317"/>
      <c r="J42" s="317"/>
      <c r="K42" s="318">
        <f>'PRESUPUESTO Y CRONOGRAMA '!K172</f>
        <v>0</v>
      </c>
      <c r="L42" s="317"/>
      <c r="M42" s="319">
        <f>'PRESUPUESTO Y CRONOGRAMA '!M172</f>
        <v>0</v>
      </c>
    </row>
    <row r="44" spans="2:13" ht="15.75">
      <c r="E44" s="324" t="str">
        <f>'PRESUPUESTO Y CRONOGRAMA '!J174</f>
        <v>IVA 22%</v>
      </c>
      <c r="F44" s="257"/>
      <c r="G44" s="257"/>
      <c r="H44" s="257"/>
      <c r="I44" s="257"/>
      <c r="J44" s="257"/>
      <c r="K44" s="324">
        <f>'PRESUPUESTO Y CRONOGRAMA '!K174</f>
        <v>0</v>
      </c>
    </row>
    <row r="45" spans="2:13" ht="13.5" thickBot="1"/>
    <row r="46" spans="2:13" ht="18.75" thickBot="1">
      <c r="B46" s="316" t="str">
        <f>'PRESUPUESTO Y CRONOGRAMA '!B176</f>
        <v>E</v>
      </c>
      <c r="C46" s="317" t="str">
        <f>'PRESUPUESTO Y CRONOGRAMA '!C176</f>
        <v>TOTAL OBRAS IVA INCLUÍDO</v>
      </c>
      <c r="D46" s="317"/>
      <c r="E46" s="317"/>
      <c r="F46" s="317"/>
      <c r="G46" s="317"/>
      <c r="H46" s="317"/>
      <c r="I46" s="317"/>
      <c r="J46" s="317"/>
      <c r="K46" s="319">
        <f>'PRESUPUESTO Y CRONOGRAMA '!K176</f>
        <v>0</v>
      </c>
      <c r="L46" s="317"/>
    </row>
  </sheetData>
  <mergeCells count="10">
    <mergeCell ref="I6:I8"/>
    <mergeCell ref="J6:J8"/>
    <mergeCell ref="K6:K8"/>
    <mergeCell ref="M6:M8"/>
    <mergeCell ref="B6:B8"/>
    <mergeCell ref="C6:C8"/>
    <mergeCell ref="D6:D8"/>
    <mergeCell ref="F6:F8"/>
    <mergeCell ref="G6:G8"/>
    <mergeCell ref="H6:H8"/>
  </mergeCells>
  <phoneticPr fontId="0" type="noConversion"/>
  <printOptions horizontalCentered="1"/>
  <pageMargins left="0.9055118110236221" right="0.15748031496062992" top="0.39370078740157483" bottom="0.39370078740157483" header="0" footer="0"/>
  <pageSetup paperSize="9" scale="75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01"/>
  <sheetViews>
    <sheetView zoomScale="70" zoomScaleNormal="70" workbookViewId="0">
      <selection activeCell="B2" sqref="B2:T176"/>
    </sheetView>
  </sheetViews>
  <sheetFormatPr baseColWidth="10" defaultRowHeight="12.75"/>
  <cols>
    <col min="1" max="1" width="2.28515625" customWidth="1"/>
    <col min="2" max="2" width="9.42578125" style="17" customWidth="1"/>
    <col min="3" max="3" width="26.85546875" customWidth="1"/>
    <col min="4" max="4" width="53.42578125" customWidth="1"/>
    <col min="5" max="5" width="20.28515625" customWidth="1"/>
    <col min="6" max="6" width="7.7109375" customWidth="1"/>
    <col min="7" max="7" width="8" customWidth="1"/>
    <col min="8" max="9" width="10.7109375" style="116" customWidth="1"/>
    <col min="10" max="10" width="11.42578125" style="116"/>
    <col min="11" max="11" width="12.140625" style="116" customWidth="1"/>
    <col min="12" max="12" width="2" style="116" customWidth="1"/>
    <col min="13" max="13" width="12.7109375" style="116" customWidth="1"/>
    <col min="14" max="14" width="2.5703125" style="210" customWidth="1"/>
    <col min="15" max="15" width="14.140625" customWidth="1"/>
    <col min="16" max="16" width="13.28515625" customWidth="1"/>
    <col min="17" max="18" width="13.140625" customWidth="1"/>
    <col min="19" max="19" width="14.28515625" customWidth="1"/>
  </cols>
  <sheetData>
    <row r="1" spans="1:19">
      <c r="A1" s="1"/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9" ht="24.95" customHeight="1">
      <c r="A2" s="1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279"/>
      <c r="O2" s="342"/>
      <c r="P2" s="342"/>
      <c r="Q2" s="342"/>
      <c r="R2" s="342"/>
      <c r="S2" s="342"/>
    </row>
    <row r="3" spans="1:19" ht="13.5" thickBot="1">
      <c r="A3" s="1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</row>
    <row r="4" spans="1:19" ht="18.75" customHeight="1" thickBot="1">
      <c r="A4" s="1"/>
      <c r="B4" s="223"/>
      <c r="C4" s="224" t="s">
        <v>121</v>
      </c>
      <c r="D4" s="225"/>
      <c r="E4" s="225"/>
      <c r="F4" s="225"/>
      <c r="G4" s="225"/>
      <c r="H4" s="226"/>
      <c r="I4" s="226"/>
      <c r="J4" s="226"/>
      <c r="K4" s="226"/>
      <c r="L4" s="226"/>
      <c r="M4" s="227"/>
      <c r="N4" s="211"/>
      <c r="O4" s="228" t="s">
        <v>99</v>
      </c>
      <c r="P4" s="229"/>
      <c r="Q4" s="229"/>
      <c r="R4" s="230"/>
      <c r="S4" s="231" t="s">
        <v>159</v>
      </c>
    </row>
    <row r="5" spans="1:19" ht="18.75" thickBot="1">
      <c r="A5" s="1"/>
      <c r="B5" s="3"/>
      <c r="C5" s="2"/>
      <c r="D5" s="1"/>
      <c r="E5" s="1"/>
      <c r="F5" s="3"/>
      <c r="G5" s="1"/>
      <c r="H5" s="115"/>
      <c r="I5" s="115"/>
      <c r="J5" s="115"/>
      <c r="K5" s="115"/>
      <c r="L5" s="117"/>
    </row>
    <row r="6" spans="1:19" ht="15" customHeight="1">
      <c r="A6" s="1"/>
      <c r="B6" s="364" t="s">
        <v>0</v>
      </c>
      <c r="C6" s="367" t="s">
        <v>1</v>
      </c>
      <c r="D6" s="370" t="s">
        <v>2</v>
      </c>
      <c r="E6" s="361" t="s">
        <v>171</v>
      </c>
      <c r="F6" s="373" t="s">
        <v>3</v>
      </c>
      <c r="G6" s="384" t="s">
        <v>4</v>
      </c>
      <c r="H6" s="387" t="s">
        <v>5</v>
      </c>
      <c r="I6" s="387" t="s">
        <v>53</v>
      </c>
      <c r="J6" s="387" t="s">
        <v>54</v>
      </c>
      <c r="K6" s="381" t="s">
        <v>55</v>
      </c>
      <c r="L6" s="117"/>
      <c r="M6" s="378" t="s">
        <v>52</v>
      </c>
      <c r="N6" s="212"/>
      <c r="O6" s="185" t="s">
        <v>92</v>
      </c>
      <c r="P6" s="194" t="s">
        <v>94</v>
      </c>
      <c r="Q6" s="186" t="s">
        <v>94</v>
      </c>
      <c r="R6" s="191" t="s">
        <v>94</v>
      </c>
      <c r="S6" s="197" t="s">
        <v>100</v>
      </c>
    </row>
    <row r="7" spans="1:19" ht="15" customHeight="1">
      <c r="A7" s="1"/>
      <c r="B7" s="365"/>
      <c r="C7" s="368"/>
      <c r="D7" s="371"/>
      <c r="E7" s="362"/>
      <c r="F7" s="374"/>
      <c r="G7" s="385"/>
      <c r="H7" s="388"/>
      <c r="I7" s="388"/>
      <c r="J7" s="388"/>
      <c r="K7" s="382"/>
      <c r="L7" s="117"/>
      <c r="M7" s="379"/>
      <c r="N7" s="212"/>
      <c r="O7" s="187" t="s">
        <v>96</v>
      </c>
      <c r="P7" s="195" t="s">
        <v>95</v>
      </c>
      <c r="Q7" s="188" t="s">
        <v>97</v>
      </c>
      <c r="R7" s="192" t="s">
        <v>95</v>
      </c>
      <c r="S7" s="198" t="s">
        <v>101</v>
      </c>
    </row>
    <row r="8" spans="1:19" ht="15" customHeight="1" thickBot="1">
      <c r="A8" s="1"/>
      <c r="B8" s="366"/>
      <c r="C8" s="369"/>
      <c r="D8" s="372"/>
      <c r="E8" s="363"/>
      <c r="F8" s="375"/>
      <c r="G8" s="386"/>
      <c r="H8" s="389"/>
      <c r="I8" s="389"/>
      <c r="J8" s="389"/>
      <c r="K8" s="383"/>
      <c r="L8" s="117"/>
      <c r="M8" s="380"/>
      <c r="N8" s="212"/>
      <c r="O8" s="189" t="s">
        <v>93</v>
      </c>
      <c r="P8" s="196" t="s">
        <v>8</v>
      </c>
      <c r="Q8" s="190" t="s">
        <v>8</v>
      </c>
      <c r="R8" s="193" t="s">
        <v>98</v>
      </c>
      <c r="S8" s="199" t="s">
        <v>98</v>
      </c>
    </row>
    <row r="9" spans="1:19" ht="15" customHeight="1" thickBot="1">
      <c r="A9" s="1"/>
      <c r="B9" s="5"/>
      <c r="C9" s="6"/>
      <c r="D9" s="5"/>
      <c r="E9" s="5"/>
      <c r="F9" s="5"/>
      <c r="G9" s="5"/>
      <c r="H9" s="118"/>
      <c r="I9" s="118"/>
      <c r="J9" s="118"/>
      <c r="K9" s="118"/>
    </row>
    <row r="10" spans="1:19" ht="15" customHeight="1" thickBot="1">
      <c r="A10" s="1"/>
      <c r="B10" s="38" t="s">
        <v>6</v>
      </c>
      <c r="C10" s="79" t="s">
        <v>7</v>
      </c>
      <c r="D10" s="78"/>
      <c r="E10" s="78"/>
      <c r="F10" s="78"/>
      <c r="G10" s="78"/>
      <c r="H10" s="119"/>
      <c r="I10" s="119"/>
      <c r="J10" s="119"/>
      <c r="K10" s="119"/>
      <c r="L10" s="120"/>
      <c r="M10" s="121"/>
      <c r="N10" s="211"/>
      <c r="O10" s="200"/>
      <c r="P10" s="201"/>
      <c r="Q10" s="201"/>
      <c r="R10" s="201"/>
      <c r="S10" s="202"/>
    </row>
    <row r="11" spans="1:19" ht="15" customHeight="1">
      <c r="A11" s="7"/>
      <c r="B11" s="85"/>
      <c r="C11" s="6"/>
      <c r="D11" s="5"/>
      <c r="E11" s="5"/>
      <c r="F11" s="5"/>
      <c r="G11" s="5"/>
      <c r="H11" s="118"/>
      <c r="I11" s="118"/>
      <c r="J11" s="118"/>
      <c r="K11" s="118"/>
      <c r="L11" s="117"/>
    </row>
    <row r="12" spans="1:19" ht="15" customHeight="1">
      <c r="A12" s="1"/>
      <c r="B12" s="86" t="s">
        <v>43</v>
      </c>
      <c r="C12" s="88" t="s">
        <v>9</v>
      </c>
      <c r="D12" s="91"/>
      <c r="E12" s="89"/>
      <c r="F12" s="90"/>
      <c r="G12" s="90"/>
      <c r="H12" s="122"/>
      <c r="I12" s="122"/>
      <c r="J12" s="122"/>
      <c r="K12" s="123">
        <f>SUM(J13:J15)</f>
        <v>0</v>
      </c>
      <c r="L12" s="117"/>
      <c r="M12" s="124">
        <f>SUM(M13:M15)</f>
        <v>0</v>
      </c>
      <c r="N12" s="213"/>
      <c r="O12" s="204"/>
      <c r="P12" s="205"/>
      <c r="Q12" s="205"/>
      <c r="R12" s="205"/>
      <c r="S12" s="206"/>
    </row>
    <row r="13" spans="1:19" ht="15" customHeight="1">
      <c r="A13" s="1"/>
      <c r="B13" s="93" t="s">
        <v>43</v>
      </c>
      <c r="C13" s="13"/>
      <c r="D13" s="68" t="s">
        <v>10</v>
      </c>
      <c r="E13" s="30"/>
      <c r="F13" s="67"/>
      <c r="G13" s="31" t="s">
        <v>11</v>
      </c>
      <c r="H13" s="125"/>
      <c r="I13" s="125"/>
      <c r="J13" s="125">
        <f t="shared" ref="J13:J15" si="0">SUM(H13*I13)</f>
        <v>0</v>
      </c>
      <c r="K13" s="126"/>
      <c r="L13" s="117"/>
      <c r="M13" s="127"/>
      <c r="N13" s="211"/>
      <c r="O13" s="236">
        <v>0</v>
      </c>
      <c r="P13" s="236">
        <v>0</v>
      </c>
      <c r="Q13" s="236">
        <f t="shared" ref="Q13:Q18" si="1">+O13+P13</f>
        <v>0</v>
      </c>
      <c r="R13" s="203">
        <f t="shared" ref="R13:R18" si="2">+J13*P13</f>
        <v>0</v>
      </c>
      <c r="S13" s="203"/>
    </row>
    <row r="14" spans="1:19" ht="15" customHeight="1">
      <c r="A14" s="1"/>
      <c r="B14" s="93" t="s">
        <v>27</v>
      </c>
      <c r="C14" s="13"/>
      <c r="D14" s="45" t="s">
        <v>59</v>
      </c>
      <c r="E14" s="30"/>
      <c r="F14" s="64"/>
      <c r="G14" s="36" t="s">
        <v>11</v>
      </c>
      <c r="H14" s="128"/>
      <c r="I14" s="128"/>
      <c r="J14" s="128">
        <f t="shared" si="0"/>
        <v>0</v>
      </c>
      <c r="K14" s="129"/>
      <c r="L14" s="117"/>
      <c r="M14" s="127"/>
      <c r="N14" s="211"/>
      <c r="O14" s="236">
        <v>0</v>
      </c>
      <c r="P14" s="236">
        <v>0</v>
      </c>
      <c r="Q14" s="236">
        <f t="shared" si="1"/>
        <v>0</v>
      </c>
      <c r="R14" s="203">
        <f t="shared" si="2"/>
        <v>0</v>
      </c>
      <c r="S14" s="41"/>
    </row>
    <row r="15" spans="1:19" ht="15" customHeight="1">
      <c r="A15" s="1"/>
      <c r="B15" s="93" t="s">
        <v>28</v>
      </c>
      <c r="C15" s="13"/>
      <c r="D15" s="42" t="s">
        <v>12</v>
      </c>
      <c r="E15" s="30"/>
      <c r="F15" s="64"/>
      <c r="G15" s="29">
        <v>1</v>
      </c>
      <c r="H15" s="128"/>
      <c r="I15" s="128"/>
      <c r="J15" s="128">
        <f t="shared" si="0"/>
        <v>0</v>
      </c>
      <c r="K15" s="129"/>
      <c r="L15" s="117"/>
      <c r="M15" s="127"/>
      <c r="N15" s="211"/>
      <c r="O15" s="236">
        <v>0</v>
      </c>
      <c r="P15" s="236">
        <v>0</v>
      </c>
      <c r="Q15" s="236">
        <f t="shared" si="1"/>
        <v>0</v>
      </c>
      <c r="R15" s="203">
        <f t="shared" si="2"/>
        <v>0</v>
      </c>
      <c r="S15" s="41"/>
    </row>
    <row r="16" spans="1:19" ht="15" customHeight="1">
      <c r="A16" s="1"/>
      <c r="B16" s="86" t="s">
        <v>44</v>
      </c>
      <c r="C16" s="88" t="s">
        <v>47</v>
      </c>
      <c r="D16" s="89"/>
      <c r="E16" s="89"/>
      <c r="F16" s="90"/>
      <c r="G16" s="90"/>
      <c r="H16" s="122"/>
      <c r="I16" s="122"/>
      <c r="J16" s="122"/>
      <c r="K16" s="123">
        <f>SUM(J17:J18)</f>
        <v>0</v>
      </c>
      <c r="L16" s="117"/>
      <c r="M16" s="124">
        <f>SUM(M17:M18)</f>
        <v>0</v>
      </c>
      <c r="N16" s="211"/>
      <c r="O16" s="204"/>
      <c r="P16" s="204"/>
      <c r="Q16" s="204"/>
      <c r="R16" s="204"/>
      <c r="S16" s="204"/>
    </row>
    <row r="17" spans="1:19" ht="15" customHeight="1">
      <c r="A17" s="1"/>
      <c r="B17" s="93" t="s">
        <v>45</v>
      </c>
      <c r="C17" s="13"/>
      <c r="D17" s="68" t="s">
        <v>246</v>
      </c>
      <c r="E17" s="30"/>
      <c r="F17" s="67"/>
      <c r="G17" s="31" t="s">
        <v>13</v>
      </c>
      <c r="H17" s="125"/>
      <c r="I17" s="125"/>
      <c r="J17" s="125">
        <f>SUM(H17*I17)</f>
        <v>0</v>
      </c>
      <c r="K17" s="126"/>
      <c r="L17" s="117"/>
      <c r="M17" s="127"/>
      <c r="N17" s="211"/>
      <c r="O17" s="236">
        <v>0</v>
      </c>
      <c r="P17" s="236">
        <v>0</v>
      </c>
      <c r="Q17" s="236">
        <f t="shared" si="1"/>
        <v>0</v>
      </c>
      <c r="R17" s="203">
        <f t="shared" si="2"/>
        <v>0</v>
      </c>
      <c r="S17" s="41"/>
    </row>
    <row r="18" spans="1:19" ht="15" customHeight="1">
      <c r="A18" s="1"/>
      <c r="B18" s="93" t="s">
        <v>104</v>
      </c>
      <c r="C18" s="13"/>
      <c r="D18" s="45" t="s">
        <v>247</v>
      </c>
      <c r="E18" s="30"/>
      <c r="F18" s="64"/>
      <c r="G18" s="29" t="s">
        <v>15</v>
      </c>
      <c r="H18" s="128"/>
      <c r="I18" s="128"/>
      <c r="J18" s="128">
        <f t="shared" ref="J18" si="3">SUM(H18*I18)</f>
        <v>0</v>
      </c>
      <c r="K18" s="129"/>
      <c r="L18" s="117"/>
      <c r="M18" s="127"/>
      <c r="N18" s="211"/>
      <c r="O18" s="236">
        <v>0</v>
      </c>
      <c r="P18" s="236">
        <v>0</v>
      </c>
      <c r="Q18" s="236">
        <f t="shared" si="1"/>
        <v>0</v>
      </c>
      <c r="R18" s="203">
        <f t="shared" si="2"/>
        <v>0</v>
      </c>
      <c r="S18" s="41"/>
    </row>
    <row r="19" spans="1:19" ht="15" customHeight="1">
      <c r="A19" s="1"/>
      <c r="B19" s="86" t="s">
        <v>105</v>
      </c>
      <c r="C19" s="88" t="s">
        <v>260</v>
      </c>
      <c r="D19" s="89"/>
      <c r="E19" s="94"/>
      <c r="F19" s="90"/>
      <c r="G19" s="90"/>
      <c r="H19" s="122"/>
      <c r="I19" s="122"/>
      <c r="J19" s="122"/>
      <c r="K19" s="123">
        <f>SUM(J20:J25)</f>
        <v>0</v>
      </c>
      <c r="L19" s="117"/>
      <c r="M19" s="124">
        <f>SUM(M20:M25)</f>
        <v>0</v>
      </c>
      <c r="N19" s="213"/>
      <c r="O19" s="204"/>
      <c r="P19" s="205"/>
      <c r="Q19" s="205"/>
      <c r="R19" s="205"/>
      <c r="S19" s="206"/>
    </row>
    <row r="20" spans="1:19" ht="15" customHeight="1">
      <c r="A20" s="1"/>
      <c r="B20" s="93">
        <v>3.01</v>
      </c>
      <c r="C20" s="344"/>
      <c r="D20" s="68" t="s">
        <v>267</v>
      </c>
      <c r="E20" s="30"/>
      <c r="F20" s="67"/>
      <c r="G20" s="31" t="s">
        <v>15</v>
      </c>
      <c r="H20" s="125"/>
      <c r="I20" s="125"/>
      <c r="J20" s="125">
        <f>SUM(H20*I20)</f>
        <v>0</v>
      </c>
      <c r="K20" s="129"/>
      <c r="L20" s="117"/>
      <c r="M20" s="127"/>
      <c r="N20" s="211"/>
      <c r="O20" s="236">
        <v>0</v>
      </c>
      <c r="P20" s="236">
        <v>0</v>
      </c>
      <c r="Q20" s="236">
        <f t="shared" ref="Q20:Q27" si="4">+O20+P20</f>
        <v>0</v>
      </c>
      <c r="R20" s="203">
        <f t="shared" ref="R20:R27" si="5">+J20*P20</f>
        <v>0</v>
      </c>
      <c r="S20" s="203"/>
    </row>
    <row r="21" spans="1:19" ht="15" customHeight="1">
      <c r="A21" s="28"/>
      <c r="B21" s="93">
        <v>3.03</v>
      </c>
      <c r="C21" s="351"/>
      <c r="D21" s="30" t="s">
        <v>262</v>
      </c>
      <c r="E21" s="30"/>
      <c r="F21" s="30"/>
      <c r="G21" s="31" t="s">
        <v>15</v>
      </c>
      <c r="H21" s="128"/>
      <c r="I21" s="128"/>
      <c r="J21" s="125">
        <f t="shared" ref="J21:J25" si="6">SUM(H21*I21)</f>
        <v>0</v>
      </c>
      <c r="K21" s="133"/>
      <c r="L21" s="117"/>
      <c r="M21" s="127"/>
      <c r="N21" s="211"/>
      <c r="O21" s="236">
        <v>0</v>
      </c>
      <c r="P21" s="236">
        <v>0</v>
      </c>
      <c r="Q21" s="236">
        <f t="shared" si="4"/>
        <v>0</v>
      </c>
      <c r="R21" s="203">
        <f t="shared" si="5"/>
        <v>0</v>
      </c>
      <c r="S21" s="41"/>
    </row>
    <row r="22" spans="1:19" ht="15" customHeight="1">
      <c r="A22" s="28"/>
      <c r="B22" s="93">
        <v>3.04</v>
      </c>
      <c r="C22" s="351"/>
      <c r="D22" s="30" t="s">
        <v>268</v>
      </c>
      <c r="E22" s="30"/>
      <c r="F22" s="30"/>
      <c r="G22" s="31" t="s">
        <v>15</v>
      </c>
      <c r="H22" s="128"/>
      <c r="I22" s="128"/>
      <c r="J22" s="125">
        <f t="shared" si="6"/>
        <v>0</v>
      </c>
      <c r="K22" s="133"/>
      <c r="L22" s="117"/>
      <c r="M22" s="127"/>
      <c r="N22" s="211"/>
      <c r="O22" s="236">
        <v>0</v>
      </c>
      <c r="P22" s="236">
        <v>0</v>
      </c>
      <c r="Q22" s="236">
        <f t="shared" si="4"/>
        <v>0</v>
      </c>
      <c r="R22" s="203">
        <f t="shared" si="5"/>
        <v>0</v>
      </c>
      <c r="S22" s="41"/>
    </row>
    <row r="23" spans="1:19" ht="15" customHeight="1">
      <c r="A23" s="28"/>
      <c r="B23" s="93">
        <v>3.05</v>
      </c>
      <c r="C23" s="351"/>
      <c r="D23" s="30" t="s">
        <v>320</v>
      </c>
      <c r="E23" s="30"/>
      <c r="F23" s="30"/>
      <c r="G23" s="31" t="s">
        <v>15</v>
      </c>
      <c r="H23" s="128"/>
      <c r="I23" s="128"/>
      <c r="J23" s="125">
        <f t="shared" si="6"/>
        <v>0</v>
      </c>
      <c r="K23" s="133"/>
      <c r="L23" s="117"/>
      <c r="M23" s="127"/>
      <c r="N23" s="211"/>
      <c r="O23" s="236">
        <v>0</v>
      </c>
      <c r="P23" s="236">
        <v>0</v>
      </c>
      <c r="Q23" s="236">
        <f t="shared" si="4"/>
        <v>0</v>
      </c>
      <c r="R23" s="203">
        <f t="shared" si="5"/>
        <v>0</v>
      </c>
      <c r="S23" s="41"/>
    </row>
    <row r="24" spans="1:19" ht="15" customHeight="1">
      <c r="A24" s="28"/>
      <c r="B24" s="93">
        <v>3.06</v>
      </c>
      <c r="C24" s="351"/>
      <c r="D24" s="30" t="s">
        <v>269</v>
      </c>
      <c r="E24" s="30"/>
      <c r="F24" s="30"/>
      <c r="G24" s="31" t="s">
        <v>15</v>
      </c>
      <c r="H24" s="128"/>
      <c r="I24" s="128"/>
      <c r="J24" s="125">
        <f t="shared" si="6"/>
        <v>0</v>
      </c>
      <c r="K24" s="133"/>
      <c r="L24" s="117"/>
      <c r="M24" s="127"/>
      <c r="N24" s="211"/>
      <c r="O24" s="236">
        <v>0</v>
      </c>
      <c r="P24" s="236">
        <v>0</v>
      </c>
      <c r="Q24" s="236">
        <f t="shared" si="4"/>
        <v>0</v>
      </c>
      <c r="R24" s="203">
        <f t="shared" si="5"/>
        <v>0</v>
      </c>
      <c r="S24" s="41"/>
    </row>
    <row r="25" spans="1:19" ht="15" customHeight="1">
      <c r="A25" s="28"/>
      <c r="B25" s="93">
        <v>3.07</v>
      </c>
      <c r="C25" s="351"/>
      <c r="D25" s="30" t="s">
        <v>270</v>
      </c>
      <c r="E25" s="30"/>
      <c r="F25" s="30"/>
      <c r="G25" s="30" t="s">
        <v>282</v>
      </c>
      <c r="H25" s="128"/>
      <c r="I25" s="128"/>
      <c r="J25" s="125">
        <f t="shared" si="6"/>
        <v>0</v>
      </c>
      <c r="K25" s="133"/>
      <c r="L25" s="117"/>
      <c r="M25" s="127"/>
      <c r="N25" s="211"/>
      <c r="O25" s="236">
        <v>0</v>
      </c>
      <c r="P25" s="236">
        <v>0</v>
      </c>
      <c r="Q25" s="236">
        <f t="shared" si="4"/>
        <v>0</v>
      </c>
      <c r="R25" s="203">
        <f t="shared" si="5"/>
        <v>0</v>
      </c>
      <c r="S25" s="41"/>
    </row>
    <row r="26" spans="1:19" ht="15" customHeight="1">
      <c r="A26" s="28"/>
      <c r="B26" s="86" t="s">
        <v>106</v>
      </c>
      <c r="C26" s="356" t="s">
        <v>16</v>
      </c>
      <c r="D26" s="89"/>
      <c r="E26" s="89"/>
      <c r="F26" s="90"/>
      <c r="G26" s="90"/>
      <c r="H26" s="122"/>
      <c r="I26" s="122"/>
      <c r="J26" s="122"/>
      <c r="K26" s="123">
        <f>SUM(J27:J27)</f>
        <v>0</v>
      </c>
      <c r="L26" s="117"/>
      <c r="M26" s="124">
        <f>SUM(M27:M27)</f>
        <v>0</v>
      </c>
      <c r="N26" s="211"/>
      <c r="O26" s="204"/>
      <c r="P26" s="204"/>
      <c r="Q26" s="204"/>
      <c r="R26" s="204"/>
      <c r="S26" s="204"/>
    </row>
    <row r="27" spans="1:19" ht="15" customHeight="1">
      <c r="A27" s="28"/>
      <c r="B27" s="93">
        <v>4.01</v>
      </c>
      <c r="C27" s="13"/>
      <c r="D27" s="42" t="s">
        <v>322</v>
      </c>
      <c r="E27" s="43"/>
      <c r="F27" s="64"/>
      <c r="G27" s="29" t="s">
        <v>15</v>
      </c>
      <c r="H27" s="128"/>
      <c r="I27" s="128"/>
      <c r="J27" s="128">
        <f t="shared" ref="J27" si="7">SUM(H27*I27)</f>
        <v>0</v>
      </c>
      <c r="K27" s="129"/>
      <c r="L27" s="117"/>
      <c r="M27" s="127"/>
      <c r="N27" s="211"/>
      <c r="O27" s="236">
        <v>0</v>
      </c>
      <c r="P27" s="236">
        <v>0</v>
      </c>
      <c r="Q27" s="236">
        <f t="shared" si="4"/>
        <v>0</v>
      </c>
      <c r="R27" s="203">
        <f t="shared" si="5"/>
        <v>0</v>
      </c>
      <c r="S27" s="41"/>
    </row>
    <row r="28" spans="1:19" ht="15" customHeight="1">
      <c r="A28" s="28"/>
      <c r="B28" s="86" t="s">
        <v>108</v>
      </c>
      <c r="C28" s="184" t="s">
        <v>17</v>
      </c>
      <c r="D28" s="89"/>
      <c r="E28" s="94"/>
      <c r="F28" s="90"/>
      <c r="G28" s="90"/>
      <c r="H28" s="122"/>
      <c r="I28" s="122"/>
      <c r="J28" s="122"/>
      <c r="K28" s="123">
        <f>SUM(J29:J30)</f>
        <v>0</v>
      </c>
      <c r="L28" s="117"/>
      <c r="M28" s="124">
        <f>SUM(M29:M30)</f>
        <v>0</v>
      </c>
      <c r="N28" s="211"/>
      <c r="O28" s="204"/>
      <c r="P28" s="205"/>
      <c r="Q28" s="205"/>
      <c r="R28" s="205"/>
      <c r="S28" s="206"/>
    </row>
    <row r="29" spans="1:19" ht="15" customHeight="1">
      <c r="A29" s="1"/>
      <c r="B29" s="97" t="s">
        <v>109</v>
      </c>
      <c r="C29" s="343" t="s">
        <v>251</v>
      </c>
      <c r="D29" s="95" t="s">
        <v>177</v>
      </c>
      <c r="E29" s="26"/>
      <c r="F29" s="64"/>
      <c r="G29" s="29" t="s">
        <v>15</v>
      </c>
      <c r="H29" s="128"/>
      <c r="I29" s="128"/>
      <c r="J29" s="128">
        <f>SUM(H29*I29)</f>
        <v>0</v>
      </c>
      <c r="K29" s="129"/>
      <c r="L29" s="117"/>
      <c r="M29" s="127"/>
      <c r="N29" s="213"/>
      <c r="O29" s="236">
        <v>0</v>
      </c>
      <c r="P29" s="236">
        <v>0</v>
      </c>
      <c r="Q29" s="236">
        <f>+O29+P29</f>
        <v>0</v>
      </c>
      <c r="R29" s="203">
        <f>+J29*P29</f>
        <v>0</v>
      </c>
      <c r="S29" s="41"/>
    </row>
    <row r="30" spans="1:19" ht="15" customHeight="1">
      <c r="A30" s="1"/>
      <c r="B30" s="97" t="s">
        <v>255</v>
      </c>
      <c r="C30" s="96"/>
      <c r="D30" s="45" t="s">
        <v>73</v>
      </c>
      <c r="E30" s="37"/>
      <c r="F30" s="64"/>
      <c r="G30" s="36" t="s">
        <v>15</v>
      </c>
      <c r="H30" s="128" t="s">
        <v>248</v>
      </c>
      <c r="I30" s="128"/>
      <c r="J30" s="128">
        <v>0</v>
      </c>
      <c r="K30" s="129"/>
      <c r="L30" s="117"/>
      <c r="M30" s="127"/>
      <c r="N30" s="211"/>
      <c r="O30" s="236">
        <v>0</v>
      </c>
      <c r="P30" s="236">
        <v>0</v>
      </c>
      <c r="Q30" s="236">
        <f>+O30+P30</f>
        <v>0</v>
      </c>
      <c r="R30" s="203">
        <f>+J30*P30</f>
        <v>0</v>
      </c>
      <c r="S30" s="203"/>
    </row>
    <row r="31" spans="1:19" ht="15" customHeight="1">
      <c r="A31" s="1"/>
      <c r="B31" s="86" t="s">
        <v>110</v>
      </c>
      <c r="C31" s="346" t="s">
        <v>271</v>
      </c>
      <c r="D31" s="86"/>
      <c r="E31" s="86"/>
      <c r="F31" s="86"/>
      <c r="G31" s="86"/>
      <c r="H31" s="86"/>
      <c r="I31" s="86"/>
      <c r="J31" s="86"/>
      <c r="K31" s="123">
        <f>SUM(J32)</f>
        <v>0</v>
      </c>
      <c r="L31" s="117"/>
      <c r="M31" s="124">
        <f>SUM(M32:M33)</f>
        <v>0</v>
      </c>
      <c r="N31" s="211"/>
      <c r="O31" s="204"/>
      <c r="P31" s="204"/>
      <c r="Q31" s="204"/>
      <c r="R31" s="204"/>
      <c r="S31" s="204"/>
    </row>
    <row r="32" spans="1:19" ht="15" customHeight="1">
      <c r="A32" s="1"/>
      <c r="B32" s="97" t="s">
        <v>111</v>
      </c>
      <c r="C32" s="352"/>
      <c r="D32" s="37" t="s">
        <v>272</v>
      </c>
      <c r="E32" s="37"/>
      <c r="F32" s="29"/>
      <c r="G32" s="63" t="s">
        <v>15</v>
      </c>
      <c r="H32" s="128"/>
      <c r="I32" s="130"/>
      <c r="J32" s="128">
        <f t="shared" ref="J32" si="8">SUM(H32*I32)</f>
        <v>0</v>
      </c>
      <c r="K32" s="133"/>
      <c r="L32" s="117"/>
      <c r="M32" s="127"/>
      <c r="N32" s="211"/>
      <c r="O32" s="236">
        <v>0</v>
      </c>
      <c r="P32" s="236">
        <v>0</v>
      </c>
      <c r="Q32" s="236">
        <v>0</v>
      </c>
      <c r="R32" s="203">
        <f>+J32*P32</f>
        <v>0</v>
      </c>
      <c r="S32" s="41"/>
    </row>
    <row r="33" spans="1:19" ht="15" customHeight="1">
      <c r="A33" s="1"/>
      <c r="B33" s="86" t="s">
        <v>112</v>
      </c>
      <c r="C33" s="88" t="s">
        <v>249</v>
      </c>
      <c r="D33" s="89"/>
      <c r="E33" s="94"/>
      <c r="F33" s="90"/>
      <c r="G33" s="90"/>
      <c r="H33" s="122"/>
      <c r="I33" s="122"/>
      <c r="J33" s="122"/>
      <c r="K33" s="123">
        <f>SUM(J34:J35)</f>
        <v>0</v>
      </c>
      <c r="L33" s="117"/>
      <c r="M33" s="124">
        <f>SUM(M34:M35)</f>
        <v>0</v>
      </c>
      <c r="N33" s="211"/>
      <c r="O33" s="204"/>
      <c r="P33" s="205"/>
      <c r="Q33" s="205"/>
      <c r="R33" s="205"/>
      <c r="S33" s="206"/>
    </row>
    <row r="34" spans="1:19" ht="15" customHeight="1">
      <c r="A34" s="1"/>
      <c r="B34" s="93" t="s">
        <v>274</v>
      </c>
      <c r="C34" s="343"/>
      <c r="D34" s="37" t="s">
        <v>178</v>
      </c>
      <c r="E34" s="26"/>
      <c r="F34" s="29"/>
      <c r="G34" s="29" t="s">
        <v>15</v>
      </c>
      <c r="H34" s="128"/>
      <c r="I34" s="128"/>
      <c r="J34" s="128">
        <f t="shared" ref="J34:J35" si="9">SUM(H34*I34)</f>
        <v>0</v>
      </c>
      <c r="K34" s="129"/>
      <c r="L34" s="117"/>
      <c r="M34" s="127"/>
      <c r="N34" s="213"/>
      <c r="O34" s="236">
        <v>0</v>
      </c>
      <c r="P34" s="236">
        <v>0</v>
      </c>
      <c r="Q34" s="236">
        <f>+O34+P34</f>
        <v>0</v>
      </c>
      <c r="R34" s="203">
        <f>+J34*P34</f>
        <v>0</v>
      </c>
      <c r="S34" s="207"/>
    </row>
    <row r="35" spans="1:19" ht="15" customHeight="1">
      <c r="A35" s="1"/>
      <c r="B35" s="93" t="s">
        <v>275</v>
      </c>
      <c r="C35" s="343"/>
      <c r="D35" s="37" t="s">
        <v>179</v>
      </c>
      <c r="E35" s="57"/>
      <c r="F35" s="64"/>
      <c r="G35" s="29" t="s">
        <v>15</v>
      </c>
      <c r="H35" s="128"/>
      <c r="I35" s="128"/>
      <c r="J35" s="128">
        <f t="shared" si="9"/>
        <v>0</v>
      </c>
      <c r="K35" s="129"/>
      <c r="L35" s="117"/>
      <c r="M35" s="127"/>
      <c r="N35" s="211"/>
      <c r="O35" s="236">
        <v>0</v>
      </c>
      <c r="P35" s="236">
        <v>0</v>
      </c>
      <c r="Q35" s="236">
        <f>+O35+P35</f>
        <v>0</v>
      </c>
      <c r="R35" s="203">
        <f>+J35*P35</f>
        <v>0</v>
      </c>
      <c r="S35" s="203"/>
    </row>
    <row r="36" spans="1:19" ht="15" customHeight="1">
      <c r="A36" s="1"/>
      <c r="B36" s="86" t="s">
        <v>114</v>
      </c>
      <c r="C36" s="88" t="s">
        <v>261</v>
      </c>
      <c r="D36" s="89"/>
      <c r="E36" s="89"/>
      <c r="F36" s="90"/>
      <c r="G36" s="90"/>
      <c r="H36" s="122"/>
      <c r="I36" s="122"/>
      <c r="J36" s="122"/>
      <c r="K36" s="123">
        <f>SUM(J37:J38)</f>
        <v>0</v>
      </c>
      <c r="L36" s="117"/>
      <c r="M36" s="124">
        <f>SUM(M37:M38)</f>
        <v>0</v>
      </c>
      <c r="N36" s="211"/>
      <c r="O36" s="204"/>
      <c r="P36" s="205"/>
      <c r="Q36" s="205"/>
      <c r="R36" s="205"/>
      <c r="S36" s="206"/>
    </row>
    <row r="37" spans="1:19" ht="15" customHeight="1">
      <c r="A37" s="1"/>
      <c r="B37" s="93" t="s">
        <v>77</v>
      </c>
      <c r="C37" s="343" t="s">
        <v>18</v>
      </c>
      <c r="D37" s="68" t="s">
        <v>19</v>
      </c>
      <c r="E37" s="41"/>
      <c r="F37" s="67"/>
      <c r="G37" s="62" t="s">
        <v>60</v>
      </c>
      <c r="H37" s="125"/>
      <c r="I37" s="125"/>
      <c r="J37" s="125">
        <f>SUM(H37*I37)</f>
        <v>0</v>
      </c>
      <c r="K37" s="126"/>
      <c r="L37" s="117"/>
      <c r="M37" s="127"/>
      <c r="N37" s="211"/>
      <c r="O37" s="236">
        <v>0</v>
      </c>
      <c r="P37" s="236">
        <v>0</v>
      </c>
      <c r="Q37" s="236">
        <f>+O37+P37</f>
        <v>0</v>
      </c>
      <c r="R37" s="203">
        <f>+J37*P37</f>
        <v>0</v>
      </c>
      <c r="S37" s="207"/>
    </row>
    <row r="38" spans="1:19" ht="15" customHeight="1">
      <c r="A38" s="1"/>
      <c r="B38" s="93" t="s">
        <v>196</v>
      </c>
      <c r="C38" s="61" t="s">
        <v>21</v>
      </c>
      <c r="D38" s="65" t="s">
        <v>20</v>
      </c>
      <c r="E38" s="30"/>
      <c r="F38" s="69"/>
      <c r="G38" s="39" t="s">
        <v>60</v>
      </c>
      <c r="H38" s="126"/>
      <c r="I38" s="126"/>
      <c r="J38" s="126">
        <f>SUM(H38*I38)</f>
        <v>0</v>
      </c>
      <c r="K38" s="129"/>
      <c r="L38" s="117"/>
      <c r="M38" s="127"/>
      <c r="N38" s="213"/>
      <c r="O38" s="236">
        <v>0</v>
      </c>
      <c r="P38" s="236">
        <v>0</v>
      </c>
      <c r="Q38" s="236">
        <f>+O38+P38</f>
        <v>0</v>
      </c>
      <c r="R38" s="203">
        <f>+J38*P38</f>
        <v>0</v>
      </c>
      <c r="S38" s="207"/>
    </row>
    <row r="39" spans="1:19" ht="15" customHeight="1">
      <c r="A39" s="1"/>
      <c r="B39" s="86" t="s">
        <v>128</v>
      </c>
      <c r="C39" s="356" t="s">
        <v>51</v>
      </c>
      <c r="D39" s="89"/>
      <c r="E39" s="94"/>
      <c r="F39" s="90"/>
      <c r="G39" s="90"/>
      <c r="H39" s="122" t="s">
        <v>277</v>
      </c>
      <c r="I39" s="122"/>
      <c r="J39" s="122"/>
      <c r="K39" s="123">
        <f>SUM(J40:J44)</f>
        <v>0</v>
      </c>
      <c r="L39" s="117"/>
      <c r="M39" s="124">
        <f>SUM(M40:M43)</f>
        <v>0</v>
      </c>
      <c r="N39" s="211"/>
      <c r="O39" s="204"/>
      <c r="P39" s="204"/>
      <c r="Q39" s="204"/>
      <c r="R39" s="204"/>
      <c r="S39" s="204"/>
    </row>
    <row r="40" spans="1:19" ht="15" customHeight="1">
      <c r="A40" s="1"/>
      <c r="B40" s="93" t="s">
        <v>256</v>
      </c>
      <c r="C40" s="10" t="s">
        <v>263</v>
      </c>
      <c r="D40" s="45" t="s">
        <v>210</v>
      </c>
      <c r="E40" s="30"/>
      <c r="F40" s="29"/>
      <c r="G40" s="36" t="s">
        <v>15</v>
      </c>
      <c r="H40" s="128"/>
      <c r="I40" s="128"/>
      <c r="J40" s="128">
        <f>SUM(H40*I40)</f>
        <v>0</v>
      </c>
      <c r="K40" s="129"/>
      <c r="L40" s="117"/>
      <c r="M40" s="127"/>
      <c r="N40" s="211"/>
      <c r="O40" s="236">
        <v>0</v>
      </c>
      <c r="P40" s="236">
        <v>0</v>
      </c>
      <c r="Q40" s="236">
        <f>+O40+P40</f>
        <v>0</v>
      </c>
      <c r="R40" s="203">
        <f>+J40*P40</f>
        <v>0</v>
      </c>
      <c r="S40" s="207"/>
    </row>
    <row r="41" spans="1:19" ht="15" customHeight="1">
      <c r="A41" s="1"/>
      <c r="B41" s="93" t="s">
        <v>264</v>
      </c>
      <c r="C41" s="343" t="s">
        <v>211</v>
      </c>
      <c r="D41" s="30" t="s">
        <v>74</v>
      </c>
      <c r="E41" s="30"/>
      <c r="F41" s="29"/>
      <c r="G41" s="34" t="s">
        <v>48</v>
      </c>
      <c r="H41" s="128"/>
      <c r="I41" s="130"/>
      <c r="J41" s="128">
        <f>SUM(H41*I41)</f>
        <v>0</v>
      </c>
      <c r="K41" s="133"/>
      <c r="L41" s="117"/>
      <c r="M41" s="127"/>
      <c r="N41" s="213"/>
      <c r="O41" s="236">
        <v>0</v>
      </c>
      <c r="P41" s="236">
        <v>0</v>
      </c>
      <c r="Q41" s="236">
        <f>+O41+P41</f>
        <v>0</v>
      </c>
      <c r="R41" s="203">
        <f>+J41*P41</f>
        <v>0</v>
      </c>
      <c r="S41" s="207"/>
    </row>
    <row r="42" spans="1:19" ht="15" customHeight="1">
      <c r="A42" s="1"/>
      <c r="B42" s="93" t="s">
        <v>265</v>
      </c>
      <c r="C42" s="13"/>
      <c r="D42" s="30" t="s">
        <v>75</v>
      </c>
      <c r="E42" s="30"/>
      <c r="F42" s="29"/>
      <c r="G42" s="34" t="s">
        <v>48</v>
      </c>
      <c r="H42" s="128"/>
      <c r="I42" s="130"/>
      <c r="J42" s="128">
        <f>SUM(H42*I42)</f>
        <v>0</v>
      </c>
      <c r="K42" s="133"/>
      <c r="L42" s="117"/>
      <c r="M42" s="127"/>
      <c r="N42" s="211"/>
      <c r="O42" s="236">
        <v>0</v>
      </c>
      <c r="P42" s="236">
        <v>0</v>
      </c>
      <c r="Q42" s="236">
        <v>0</v>
      </c>
      <c r="R42" s="203">
        <f>+J42*P42</f>
        <v>0</v>
      </c>
      <c r="S42" s="236"/>
    </row>
    <row r="43" spans="1:19" ht="15" customHeight="1">
      <c r="A43" s="1"/>
      <c r="B43" s="93" t="s">
        <v>266</v>
      </c>
      <c r="C43" s="343" t="s">
        <v>213</v>
      </c>
      <c r="D43" s="30" t="s">
        <v>212</v>
      </c>
      <c r="E43" s="30"/>
      <c r="F43" s="29"/>
      <c r="G43" s="34" t="s">
        <v>48</v>
      </c>
      <c r="H43" s="128"/>
      <c r="I43" s="130"/>
      <c r="J43" s="128">
        <f>SUM(H43*I43)</f>
        <v>0</v>
      </c>
      <c r="K43" s="133"/>
      <c r="L43" s="117"/>
      <c r="M43" s="127"/>
      <c r="N43" s="211"/>
      <c r="O43" s="236">
        <v>0</v>
      </c>
      <c r="P43" s="236">
        <v>0</v>
      </c>
      <c r="Q43" s="236">
        <f>+O43+P43</f>
        <v>0</v>
      </c>
      <c r="R43" s="203">
        <f>+J43*P43</f>
        <v>0</v>
      </c>
      <c r="S43" s="207"/>
    </row>
    <row r="44" spans="1:19" ht="15" customHeight="1">
      <c r="A44" s="1"/>
      <c r="B44" s="93" t="s">
        <v>279</v>
      </c>
      <c r="C44" s="350" t="s">
        <v>280</v>
      </c>
      <c r="D44" s="343" t="s">
        <v>281</v>
      </c>
      <c r="E44" s="343"/>
      <c r="F44" s="343"/>
      <c r="G44" s="34" t="s">
        <v>48</v>
      </c>
      <c r="H44" s="343"/>
      <c r="I44" s="343"/>
      <c r="J44" s="128">
        <f>SUM(H44*I44)</f>
        <v>0</v>
      </c>
      <c r="K44" s="133"/>
      <c r="L44" s="117"/>
      <c r="M44" s="127"/>
      <c r="N44" s="213"/>
      <c r="O44" s="236">
        <v>0</v>
      </c>
      <c r="P44" s="236">
        <v>0</v>
      </c>
      <c r="Q44" s="236">
        <f>+O44+P44</f>
        <v>0</v>
      </c>
      <c r="R44" s="203">
        <f>+J44*P44</f>
        <v>0</v>
      </c>
      <c r="S44" s="207"/>
    </row>
    <row r="45" spans="1:19" ht="15" customHeight="1">
      <c r="A45" s="1"/>
      <c r="B45" s="86" t="s">
        <v>129</v>
      </c>
      <c r="C45" s="356" t="s">
        <v>297</v>
      </c>
      <c r="D45" s="356"/>
      <c r="E45" s="356"/>
      <c r="F45" s="356"/>
      <c r="G45" s="356"/>
      <c r="H45" s="356"/>
      <c r="I45" s="356"/>
      <c r="J45" s="356"/>
      <c r="K45" s="123">
        <f>SUM(J46)</f>
        <v>0</v>
      </c>
      <c r="L45" s="117"/>
      <c r="M45" s="124">
        <f>SUM(M46)</f>
        <v>0</v>
      </c>
      <c r="N45" s="211"/>
      <c r="O45" s="204"/>
      <c r="P45" s="204"/>
      <c r="Q45" s="204"/>
      <c r="R45" s="204"/>
      <c r="S45" s="204"/>
    </row>
    <row r="46" spans="1:19" ht="15" customHeight="1">
      <c r="A46" s="1"/>
      <c r="B46" s="93" t="s">
        <v>152</v>
      </c>
      <c r="C46" s="350"/>
      <c r="D46" s="30" t="s">
        <v>321</v>
      </c>
      <c r="E46" s="30"/>
      <c r="F46" s="29"/>
      <c r="G46" s="34" t="s">
        <v>15</v>
      </c>
      <c r="H46" s="128"/>
      <c r="I46" s="130"/>
      <c r="J46" s="128">
        <f>SUM(H46*I46)</f>
        <v>0</v>
      </c>
      <c r="K46" s="133"/>
      <c r="L46" s="117"/>
      <c r="M46" s="127"/>
      <c r="N46" s="211"/>
      <c r="O46" s="236">
        <v>0</v>
      </c>
      <c r="P46" s="236">
        <v>0</v>
      </c>
      <c r="Q46" s="236">
        <f t="shared" ref="Q46:Q54" si="10">+O46+P46</f>
        <v>0</v>
      </c>
      <c r="R46" s="203">
        <f t="shared" ref="R46:R54" si="11">+J46*P46</f>
        <v>0</v>
      </c>
      <c r="S46" s="41"/>
    </row>
    <row r="47" spans="1:19" ht="15" customHeight="1">
      <c r="A47" s="1"/>
      <c r="B47" s="86" t="s">
        <v>130</v>
      </c>
      <c r="C47" s="356" t="s">
        <v>252</v>
      </c>
      <c r="D47" s="89"/>
      <c r="E47" s="94"/>
      <c r="F47" s="90"/>
      <c r="G47" s="90"/>
      <c r="H47" s="122"/>
      <c r="I47" s="122"/>
      <c r="J47" s="122"/>
      <c r="K47" s="123">
        <f>SUM(J48:J49)</f>
        <v>0</v>
      </c>
      <c r="L47" s="117"/>
      <c r="M47" s="124">
        <f>SUM(M48:M49)</f>
        <v>0</v>
      </c>
      <c r="N47" s="211"/>
      <c r="O47" s="204"/>
      <c r="P47" s="205"/>
      <c r="Q47" s="205"/>
      <c r="R47" s="205"/>
      <c r="S47" s="206"/>
    </row>
    <row r="48" spans="1:19" ht="15" customHeight="1">
      <c r="A48" s="1"/>
      <c r="B48" s="93">
        <v>11.01</v>
      </c>
      <c r="C48" s="343" t="s">
        <v>248</v>
      </c>
      <c r="D48" s="30" t="s">
        <v>253</v>
      </c>
      <c r="E48" s="30"/>
      <c r="F48" s="30"/>
      <c r="G48" s="29" t="s">
        <v>15</v>
      </c>
      <c r="H48" s="128"/>
      <c r="I48" s="128"/>
      <c r="J48" s="128">
        <f>SUM(H48*I48)</f>
        <v>0</v>
      </c>
      <c r="K48" s="129"/>
      <c r="L48" s="117"/>
      <c r="M48" s="127"/>
      <c r="N48" s="211"/>
      <c r="O48" s="236">
        <v>0</v>
      </c>
      <c r="P48" s="236">
        <v>0</v>
      </c>
      <c r="Q48" s="236">
        <f t="shared" si="10"/>
        <v>0</v>
      </c>
      <c r="R48" s="203">
        <f t="shared" si="11"/>
        <v>0</v>
      </c>
      <c r="S48" s="41"/>
    </row>
    <row r="49" spans="1:19" ht="15" customHeight="1">
      <c r="A49" s="1"/>
      <c r="B49" s="93" t="s">
        <v>276</v>
      </c>
      <c r="C49" s="10"/>
      <c r="D49" s="33" t="s">
        <v>254</v>
      </c>
      <c r="E49" s="30"/>
      <c r="F49" s="30"/>
      <c r="G49" s="29" t="s">
        <v>15</v>
      </c>
      <c r="H49" s="128"/>
      <c r="I49" s="128"/>
      <c r="J49" s="128">
        <f>SUM(H49*I49)</f>
        <v>0</v>
      </c>
      <c r="K49" s="133"/>
      <c r="L49" s="117"/>
      <c r="M49" s="127"/>
      <c r="N49" s="211"/>
      <c r="O49" s="236">
        <v>0</v>
      </c>
      <c r="P49" s="236">
        <v>0</v>
      </c>
      <c r="Q49" s="236">
        <f t="shared" si="10"/>
        <v>0</v>
      </c>
      <c r="R49" s="203">
        <f t="shared" si="11"/>
        <v>0</v>
      </c>
      <c r="S49" s="41"/>
    </row>
    <row r="50" spans="1:19" ht="15" customHeight="1">
      <c r="A50" s="1"/>
      <c r="B50" s="100" t="s">
        <v>131</v>
      </c>
      <c r="C50" s="88" t="s">
        <v>22</v>
      </c>
      <c r="D50" s="89"/>
      <c r="E50" s="94"/>
      <c r="F50" s="90"/>
      <c r="G50" s="90"/>
      <c r="H50" s="122"/>
      <c r="I50" s="122"/>
      <c r="J50" s="122"/>
      <c r="K50" s="123">
        <f>SUM(J52:J55)</f>
        <v>0</v>
      </c>
      <c r="L50" s="117"/>
      <c r="M50" s="124">
        <f>SUM(M51:M55)</f>
        <v>0</v>
      </c>
      <c r="N50" s="211"/>
      <c r="O50" s="205"/>
      <c r="P50" s="205"/>
      <c r="Q50" s="205"/>
      <c r="R50" s="205"/>
      <c r="S50" s="205"/>
    </row>
    <row r="51" spans="1:19" ht="15" customHeight="1">
      <c r="A51" s="1"/>
      <c r="B51" s="93" t="s">
        <v>132</v>
      </c>
      <c r="C51" s="344" t="s">
        <v>79</v>
      </c>
      <c r="D51" s="59"/>
      <c r="E51" s="37"/>
      <c r="F51" s="37"/>
      <c r="G51" s="37"/>
      <c r="H51" s="37"/>
      <c r="I51" s="37"/>
      <c r="J51" s="37"/>
      <c r="K51" s="133"/>
      <c r="L51" s="117"/>
      <c r="M51" s="127"/>
      <c r="N51" s="211"/>
      <c r="O51" s="236"/>
      <c r="P51" s="236"/>
      <c r="Q51" s="236"/>
      <c r="R51" s="236"/>
      <c r="S51" s="236"/>
    </row>
    <row r="52" spans="1:19" ht="15" customHeight="1">
      <c r="A52" s="7"/>
      <c r="B52" s="93" t="s">
        <v>257</v>
      </c>
      <c r="C52" s="343"/>
      <c r="D52" s="95" t="s">
        <v>80</v>
      </c>
      <c r="E52" s="37"/>
      <c r="F52" s="67"/>
      <c r="G52" s="31" t="s">
        <v>15</v>
      </c>
      <c r="H52" s="125"/>
      <c r="I52" s="125"/>
      <c r="J52" s="125">
        <f t="shared" ref="J52:J55" si="12">SUM(H52*I52)</f>
        <v>0</v>
      </c>
      <c r="K52" s="129"/>
      <c r="L52" s="117"/>
      <c r="M52" s="127"/>
      <c r="N52" s="211"/>
      <c r="O52" s="236">
        <v>0</v>
      </c>
      <c r="P52" s="236">
        <v>0</v>
      </c>
      <c r="Q52" s="236">
        <f t="shared" si="10"/>
        <v>0</v>
      </c>
      <c r="R52" s="203">
        <f t="shared" si="11"/>
        <v>0</v>
      </c>
      <c r="S52" s="207"/>
    </row>
    <row r="53" spans="1:19" ht="15" customHeight="1">
      <c r="A53" s="1"/>
      <c r="B53" s="93" t="s">
        <v>258</v>
      </c>
      <c r="C53" s="343"/>
      <c r="D53" s="45" t="s">
        <v>81</v>
      </c>
      <c r="E53" s="37"/>
      <c r="F53" s="64"/>
      <c r="G53" s="29" t="s">
        <v>15</v>
      </c>
      <c r="H53" s="128"/>
      <c r="I53" s="128"/>
      <c r="J53" s="128">
        <f t="shared" si="12"/>
        <v>0</v>
      </c>
      <c r="K53" s="129"/>
      <c r="L53" s="117"/>
      <c r="M53" s="127"/>
      <c r="N53" s="213"/>
      <c r="O53" s="236">
        <v>0</v>
      </c>
      <c r="P53" s="236">
        <v>0</v>
      </c>
      <c r="Q53" s="236">
        <f t="shared" si="10"/>
        <v>0</v>
      </c>
      <c r="R53" s="203">
        <f t="shared" si="11"/>
        <v>0</v>
      </c>
      <c r="S53" s="207"/>
    </row>
    <row r="54" spans="1:19" ht="15" customHeight="1">
      <c r="A54" s="1"/>
      <c r="B54" s="93" t="s">
        <v>259</v>
      </c>
      <c r="C54" s="343"/>
      <c r="D54" s="45" t="s">
        <v>82</v>
      </c>
      <c r="E54" s="37"/>
      <c r="F54" s="64"/>
      <c r="G54" s="36" t="s">
        <v>15</v>
      </c>
      <c r="H54" s="128"/>
      <c r="I54" s="128"/>
      <c r="J54" s="128">
        <f>SUM(H54*I54)</f>
        <v>0</v>
      </c>
      <c r="K54" s="129"/>
      <c r="L54" s="117"/>
      <c r="M54" s="127"/>
      <c r="N54" s="211"/>
      <c r="O54" s="236">
        <v>0</v>
      </c>
      <c r="P54" s="236">
        <v>0</v>
      </c>
      <c r="Q54" s="236">
        <f t="shared" si="10"/>
        <v>0</v>
      </c>
      <c r="R54" s="203">
        <f t="shared" si="11"/>
        <v>0</v>
      </c>
      <c r="S54" s="207"/>
    </row>
    <row r="55" spans="1:19" ht="15" customHeight="1">
      <c r="A55" s="1"/>
      <c r="B55" s="93" t="s">
        <v>153</v>
      </c>
      <c r="C55" s="13"/>
      <c r="D55" s="42" t="s">
        <v>23</v>
      </c>
      <c r="E55" s="37"/>
      <c r="F55" s="64"/>
      <c r="G55" s="29" t="s">
        <v>15</v>
      </c>
      <c r="H55" s="128"/>
      <c r="I55" s="128"/>
      <c r="J55" s="128">
        <f t="shared" si="12"/>
        <v>0</v>
      </c>
      <c r="K55" s="129"/>
      <c r="L55" s="117"/>
      <c r="M55" s="127"/>
      <c r="N55" s="211"/>
      <c r="O55" s="236">
        <v>0</v>
      </c>
      <c r="P55" s="236">
        <v>0</v>
      </c>
      <c r="Q55" s="236">
        <f t="shared" ref="Q55:Q64" si="13">+O55+P55</f>
        <v>0</v>
      </c>
      <c r="R55" s="203">
        <f t="shared" ref="R55:R64" si="14">+J55*P55</f>
        <v>0</v>
      </c>
      <c r="S55" s="41"/>
    </row>
    <row r="56" spans="1:19" ht="15" customHeight="1">
      <c r="A56" s="1"/>
      <c r="B56" s="86" t="s">
        <v>133</v>
      </c>
      <c r="C56" s="356" t="s">
        <v>126</v>
      </c>
      <c r="D56" s="89"/>
      <c r="E56" s="89"/>
      <c r="F56" s="90"/>
      <c r="G56" s="90"/>
      <c r="H56" s="122"/>
      <c r="I56" s="122"/>
      <c r="J56" s="122"/>
      <c r="K56" s="123">
        <f>SUM(J57:J58)</f>
        <v>0</v>
      </c>
      <c r="L56" s="117"/>
      <c r="M56" s="124">
        <f>SUM(M57:M58)</f>
        <v>0</v>
      </c>
      <c r="N56" s="211"/>
      <c r="O56" s="205"/>
      <c r="P56" s="205"/>
      <c r="Q56" s="205"/>
      <c r="R56" s="205"/>
      <c r="S56" s="205"/>
    </row>
    <row r="57" spans="1:19" ht="15" customHeight="1">
      <c r="A57" s="1"/>
      <c r="B57" s="93" t="s">
        <v>273</v>
      </c>
      <c r="C57" s="13"/>
      <c r="D57" s="70" t="s">
        <v>57</v>
      </c>
      <c r="E57" s="71"/>
      <c r="F57" s="67"/>
      <c r="G57" s="31" t="s">
        <v>11</v>
      </c>
      <c r="H57" s="125"/>
      <c r="I57" s="125"/>
      <c r="J57" s="125">
        <f>SUM(H57*I57)</f>
        <v>0</v>
      </c>
      <c r="K57" s="126"/>
      <c r="L57" s="117"/>
      <c r="M57" s="127"/>
      <c r="N57" s="211"/>
      <c r="O57" s="236">
        <v>0</v>
      </c>
      <c r="P57" s="236">
        <v>0</v>
      </c>
      <c r="Q57" s="236">
        <f t="shared" si="13"/>
        <v>0</v>
      </c>
      <c r="R57" s="203">
        <f t="shared" si="14"/>
        <v>0</v>
      </c>
      <c r="S57" s="41"/>
    </row>
    <row r="58" spans="1:19" ht="15" customHeight="1" thickBot="1">
      <c r="A58" s="1"/>
      <c r="B58" s="93" t="s">
        <v>134</v>
      </c>
      <c r="C58" s="13"/>
      <c r="D58" s="45" t="s">
        <v>58</v>
      </c>
      <c r="E58" s="57"/>
      <c r="F58" s="64"/>
      <c r="G58" s="29" t="s">
        <v>11</v>
      </c>
      <c r="H58" s="128"/>
      <c r="I58" s="128"/>
      <c r="J58" s="128">
        <f>SUM(H58*I58)</f>
        <v>0</v>
      </c>
      <c r="K58" s="129"/>
      <c r="L58" s="117"/>
      <c r="M58" s="127"/>
      <c r="N58" s="211"/>
      <c r="O58" s="236">
        <v>0</v>
      </c>
      <c r="P58" s="236">
        <v>0</v>
      </c>
      <c r="Q58" s="236">
        <f t="shared" si="13"/>
        <v>0</v>
      </c>
      <c r="R58" s="203">
        <f t="shared" si="14"/>
        <v>0</v>
      </c>
      <c r="S58" s="41"/>
    </row>
    <row r="59" spans="1:19" ht="15" customHeight="1" thickBot="1">
      <c r="A59" s="1"/>
      <c r="B59" s="51" t="s">
        <v>6</v>
      </c>
      <c r="C59" s="46" t="s">
        <v>24</v>
      </c>
      <c r="D59" s="47"/>
      <c r="E59" s="47"/>
      <c r="F59" s="48"/>
      <c r="G59" s="47"/>
      <c r="H59" s="135"/>
      <c r="I59" s="135"/>
      <c r="J59" s="135"/>
      <c r="K59" s="136">
        <f>SUM(K12:K58)</f>
        <v>0</v>
      </c>
      <c r="L59" s="117"/>
      <c r="M59" s="137">
        <f>+(M12+M16+M19+M26+M28+M31+M33+M33+M39+M47+M50+M56)</f>
        <v>0</v>
      </c>
      <c r="N59" s="211"/>
      <c r="O59" s="47"/>
      <c r="P59" s="47"/>
      <c r="Q59" s="47"/>
      <c r="R59" s="47"/>
      <c r="S59" s="47"/>
    </row>
    <row r="60" spans="1:19" ht="15" customHeight="1" thickBot="1">
      <c r="A60" s="1"/>
      <c r="B60" s="12"/>
      <c r="C60" s="13"/>
      <c r="D60" s="7"/>
      <c r="E60" s="7"/>
      <c r="F60" s="12"/>
      <c r="G60" s="12"/>
      <c r="H60" s="138"/>
      <c r="I60" s="138"/>
      <c r="J60" s="138"/>
      <c r="K60" s="138"/>
      <c r="L60" s="117"/>
      <c r="N60" s="211"/>
      <c r="O60" s="236">
        <v>0</v>
      </c>
      <c r="P60" s="236">
        <v>0</v>
      </c>
      <c r="Q60" s="236">
        <f t="shared" si="13"/>
        <v>0</v>
      </c>
      <c r="R60" s="203">
        <f t="shared" si="14"/>
        <v>0</v>
      </c>
      <c r="S60" s="41"/>
    </row>
    <row r="61" spans="1:19" ht="15" customHeight="1" thickBot="1">
      <c r="A61" s="1"/>
      <c r="B61" s="77" t="s">
        <v>25</v>
      </c>
      <c r="C61" s="49" t="s">
        <v>26</v>
      </c>
      <c r="D61" s="50"/>
      <c r="E61" s="50"/>
      <c r="F61" s="78"/>
      <c r="G61" s="50"/>
      <c r="H61" s="139"/>
      <c r="I61" s="139"/>
      <c r="J61" s="139"/>
      <c r="K61" s="139"/>
      <c r="L61" s="139"/>
      <c r="M61" s="121"/>
      <c r="N61" s="211"/>
      <c r="O61" s="236">
        <v>0</v>
      </c>
      <c r="P61" s="236">
        <v>0</v>
      </c>
      <c r="Q61" s="236">
        <f t="shared" si="13"/>
        <v>0</v>
      </c>
      <c r="R61" s="203">
        <f t="shared" si="14"/>
        <v>0</v>
      </c>
      <c r="S61" s="41"/>
    </row>
    <row r="62" spans="1:19" ht="15" customHeight="1">
      <c r="A62" s="1"/>
      <c r="B62" s="5"/>
      <c r="C62" s="6"/>
      <c r="D62" s="14"/>
      <c r="E62" s="14"/>
      <c r="F62" s="5"/>
      <c r="G62" s="14"/>
      <c r="H62" s="140"/>
      <c r="I62" s="140"/>
      <c r="J62" s="140"/>
      <c r="K62" s="140"/>
      <c r="N62" s="211"/>
      <c r="O62" s="236">
        <v>0</v>
      </c>
      <c r="P62" s="236">
        <v>0</v>
      </c>
      <c r="Q62" s="236">
        <f t="shared" si="13"/>
        <v>0</v>
      </c>
      <c r="R62" s="203">
        <f t="shared" si="14"/>
        <v>0</v>
      </c>
      <c r="S62" s="41"/>
    </row>
    <row r="63" spans="1:19" ht="15" customHeight="1">
      <c r="A63" s="7"/>
      <c r="B63" s="86" t="s">
        <v>43</v>
      </c>
      <c r="C63" s="356" t="s">
        <v>91</v>
      </c>
      <c r="D63" s="89"/>
      <c r="E63" s="94"/>
      <c r="F63" s="90"/>
      <c r="G63" s="90"/>
      <c r="H63" s="122"/>
      <c r="I63" s="122"/>
      <c r="J63" s="122"/>
      <c r="K63" s="123">
        <f>SUM(J64:J66)</f>
        <v>0</v>
      </c>
      <c r="L63" s="117"/>
      <c r="M63" s="124">
        <f>SUM(M64:M66)</f>
        <v>0</v>
      </c>
      <c r="N63" s="211"/>
      <c r="O63" s="204"/>
      <c r="P63" s="204"/>
      <c r="Q63" s="204"/>
      <c r="R63" s="204"/>
      <c r="S63" s="204"/>
    </row>
    <row r="64" spans="1:19" ht="15" customHeight="1">
      <c r="A64" s="1"/>
      <c r="B64" s="93" t="s">
        <v>27</v>
      </c>
      <c r="C64" s="344" t="s">
        <v>86</v>
      </c>
      <c r="D64" s="70" t="s">
        <v>84</v>
      </c>
      <c r="E64" s="30"/>
      <c r="F64" s="30"/>
      <c r="G64" s="30"/>
      <c r="H64" s="30"/>
      <c r="I64" s="30"/>
      <c r="J64" s="30"/>
      <c r="K64" s="126"/>
      <c r="L64" s="117"/>
      <c r="M64" s="127"/>
      <c r="N64" s="213"/>
      <c r="O64" s="236">
        <v>0</v>
      </c>
      <c r="P64" s="236">
        <v>0</v>
      </c>
      <c r="Q64" s="236">
        <f t="shared" si="13"/>
        <v>0</v>
      </c>
      <c r="R64" s="203">
        <f t="shared" si="14"/>
        <v>0</v>
      </c>
      <c r="S64" s="207"/>
    </row>
    <row r="65" spans="1:19" ht="15" customHeight="1">
      <c r="A65" s="1"/>
      <c r="B65" s="93" t="s">
        <v>61</v>
      </c>
      <c r="C65" s="44"/>
      <c r="D65" s="40" t="s">
        <v>204</v>
      </c>
      <c r="E65" s="32"/>
      <c r="F65" s="31"/>
      <c r="G65" s="31" t="s">
        <v>14</v>
      </c>
      <c r="H65" s="125"/>
      <c r="I65" s="125"/>
      <c r="J65" s="125">
        <f>SUM(H65*I65)</f>
        <v>0</v>
      </c>
      <c r="K65" s="129"/>
      <c r="L65" s="117"/>
      <c r="M65" s="127"/>
      <c r="N65" s="211"/>
      <c r="O65" s="236">
        <v>0</v>
      </c>
      <c r="P65" s="236">
        <v>0</v>
      </c>
      <c r="Q65" s="236">
        <f t="shared" ref="Q65:Q75" si="15">+O65+P65</f>
        <v>0</v>
      </c>
      <c r="R65" s="203">
        <f t="shared" ref="R65:R75" si="16">+J65*P65</f>
        <v>0</v>
      </c>
      <c r="S65" s="203"/>
    </row>
    <row r="66" spans="1:19" ht="15" customHeight="1">
      <c r="A66" s="1"/>
      <c r="B66" s="93" t="s">
        <v>62</v>
      </c>
      <c r="C66" s="10"/>
      <c r="D66" s="40" t="s">
        <v>205</v>
      </c>
      <c r="E66" s="37"/>
      <c r="F66" s="29"/>
      <c r="G66" s="36" t="s">
        <v>14</v>
      </c>
      <c r="H66" s="128"/>
      <c r="I66" s="128"/>
      <c r="J66" s="128">
        <f>SUM(H66*I66)</f>
        <v>0</v>
      </c>
      <c r="K66" s="129"/>
      <c r="L66" s="117"/>
      <c r="M66" s="127"/>
      <c r="N66" s="211"/>
      <c r="O66" s="236">
        <v>0</v>
      </c>
      <c r="P66" s="236">
        <v>0</v>
      </c>
      <c r="Q66" s="236">
        <f t="shared" si="15"/>
        <v>0</v>
      </c>
      <c r="R66" s="203">
        <f t="shared" si="16"/>
        <v>0</v>
      </c>
      <c r="S66" s="41"/>
    </row>
    <row r="67" spans="1:19" ht="15" customHeight="1">
      <c r="A67" s="1"/>
      <c r="B67" s="86" t="s">
        <v>44</v>
      </c>
      <c r="C67" s="91" t="s">
        <v>29</v>
      </c>
      <c r="D67" s="91"/>
      <c r="E67" s="94"/>
      <c r="F67" s="90"/>
      <c r="G67" s="90"/>
      <c r="H67" s="122"/>
      <c r="I67" s="122"/>
      <c r="J67" s="122"/>
      <c r="K67" s="123">
        <f>SUM(J68:J97)</f>
        <v>0</v>
      </c>
      <c r="L67" s="117"/>
      <c r="M67" s="124">
        <f>SUM(M68:M97)</f>
        <v>0</v>
      </c>
      <c r="N67" s="211"/>
      <c r="O67" s="204"/>
      <c r="P67" s="204"/>
      <c r="Q67" s="204"/>
      <c r="R67" s="204"/>
      <c r="S67" s="204"/>
    </row>
    <row r="68" spans="1:19" ht="15" customHeight="1">
      <c r="A68" s="1"/>
      <c r="B68" s="274" t="s">
        <v>45</v>
      </c>
      <c r="C68" s="344" t="s">
        <v>30</v>
      </c>
      <c r="D68" s="56"/>
      <c r="E68" s="53"/>
      <c r="F68" s="53"/>
      <c r="G68" s="53"/>
      <c r="H68" s="53"/>
      <c r="I68" s="53"/>
      <c r="J68" s="53"/>
      <c r="K68" s="126"/>
      <c r="L68" s="117"/>
      <c r="M68" s="127"/>
      <c r="N68" s="211"/>
      <c r="O68" s="236"/>
      <c r="P68" s="236"/>
      <c r="Q68" s="236"/>
      <c r="R68" s="203"/>
      <c r="S68" s="41"/>
    </row>
    <row r="69" spans="1:19" ht="15" customHeight="1">
      <c r="A69" s="1"/>
      <c r="B69" s="106" t="s">
        <v>224</v>
      </c>
      <c r="C69" s="10"/>
      <c r="D69" s="30" t="s">
        <v>214</v>
      </c>
      <c r="E69" s="30"/>
      <c r="F69" s="29"/>
      <c r="G69" s="29" t="s">
        <v>60</v>
      </c>
      <c r="H69" s="128"/>
      <c r="I69" s="128"/>
      <c r="J69" s="128">
        <f t="shared" ref="J69:J78" si="17">SUM(H69*I69)</f>
        <v>0</v>
      </c>
      <c r="K69" s="129"/>
      <c r="L69" s="117"/>
      <c r="M69" s="127"/>
      <c r="N69" s="211"/>
      <c r="O69" s="236">
        <v>0</v>
      </c>
      <c r="P69" s="236">
        <v>0</v>
      </c>
      <c r="Q69" s="236">
        <v>0</v>
      </c>
      <c r="R69" s="203">
        <f t="shared" si="16"/>
        <v>0</v>
      </c>
      <c r="S69" s="236"/>
    </row>
    <row r="70" spans="1:19" ht="15" customHeight="1">
      <c r="A70" s="1"/>
      <c r="B70" s="106" t="s">
        <v>63</v>
      </c>
      <c r="C70" s="10"/>
      <c r="D70" s="30" t="s">
        <v>287</v>
      </c>
      <c r="E70" s="30"/>
      <c r="F70" s="29"/>
      <c r="G70" s="29" t="s">
        <v>60</v>
      </c>
      <c r="H70" s="128"/>
      <c r="I70" s="128"/>
      <c r="J70" s="128">
        <f t="shared" si="17"/>
        <v>0</v>
      </c>
      <c r="K70" s="129"/>
      <c r="L70" s="117"/>
      <c r="M70" s="127"/>
      <c r="N70" s="211"/>
      <c r="O70" s="236">
        <v>0</v>
      </c>
      <c r="P70" s="236">
        <v>0</v>
      </c>
      <c r="Q70" s="236">
        <f t="shared" si="15"/>
        <v>0</v>
      </c>
      <c r="R70" s="203">
        <f t="shared" si="16"/>
        <v>0</v>
      </c>
      <c r="S70" s="236"/>
    </row>
    <row r="71" spans="1:19" ht="15" customHeight="1">
      <c r="A71" s="1"/>
      <c r="B71" s="106" t="s">
        <v>298</v>
      </c>
      <c r="C71" s="10"/>
      <c r="D71" s="30" t="s">
        <v>289</v>
      </c>
      <c r="E71" s="30"/>
      <c r="F71" s="29"/>
      <c r="G71" s="29" t="s">
        <v>11</v>
      </c>
      <c r="H71" s="128"/>
      <c r="I71" s="128"/>
      <c r="J71" s="128">
        <f t="shared" si="17"/>
        <v>0</v>
      </c>
      <c r="K71" s="129"/>
      <c r="L71" s="117"/>
      <c r="M71" s="127"/>
      <c r="N71" s="211"/>
      <c r="O71" s="236">
        <v>0</v>
      </c>
      <c r="P71" s="236">
        <v>0</v>
      </c>
      <c r="Q71" s="236">
        <f t="shared" si="15"/>
        <v>0</v>
      </c>
      <c r="R71" s="203">
        <f t="shared" si="16"/>
        <v>0</v>
      </c>
      <c r="S71" s="41"/>
    </row>
    <row r="72" spans="1:19" ht="15" customHeight="1">
      <c r="A72" s="1"/>
      <c r="B72" s="106" t="s">
        <v>299</v>
      </c>
      <c r="C72" s="10"/>
      <c r="D72" s="30" t="s">
        <v>288</v>
      </c>
      <c r="E72" s="30"/>
      <c r="F72" s="29"/>
      <c r="G72" s="29" t="s">
        <v>11</v>
      </c>
      <c r="H72" s="128"/>
      <c r="I72" s="128"/>
      <c r="J72" s="128">
        <f t="shared" si="17"/>
        <v>0</v>
      </c>
      <c r="K72" s="129"/>
      <c r="L72" s="117"/>
      <c r="M72" s="127"/>
      <c r="N72" s="211"/>
      <c r="O72" s="236">
        <v>0</v>
      </c>
      <c r="P72" s="236">
        <v>0</v>
      </c>
      <c r="Q72" s="236">
        <f t="shared" si="15"/>
        <v>0</v>
      </c>
      <c r="R72" s="203">
        <f t="shared" si="16"/>
        <v>0</v>
      </c>
      <c r="S72" s="41"/>
    </row>
    <row r="73" spans="1:19" ht="15" customHeight="1">
      <c r="A73" s="1"/>
      <c r="B73" s="106" t="s">
        <v>64</v>
      </c>
      <c r="C73" s="10"/>
      <c r="D73" s="30" t="s">
        <v>215</v>
      </c>
      <c r="E73" s="30"/>
      <c r="F73" s="29"/>
      <c r="G73" s="29" t="s">
        <v>60</v>
      </c>
      <c r="H73" s="128"/>
      <c r="I73" s="128"/>
      <c r="J73" s="128">
        <f t="shared" si="17"/>
        <v>0</v>
      </c>
      <c r="K73" s="129"/>
      <c r="L73" s="117"/>
      <c r="M73" s="127"/>
      <c r="N73" s="211"/>
      <c r="O73" s="236">
        <v>0</v>
      </c>
      <c r="P73" s="236">
        <v>0</v>
      </c>
      <c r="Q73" s="236">
        <f t="shared" si="15"/>
        <v>0</v>
      </c>
      <c r="R73" s="203">
        <f t="shared" si="16"/>
        <v>0</v>
      </c>
      <c r="S73" s="207"/>
    </row>
    <row r="74" spans="1:19" ht="15" customHeight="1">
      <c r="A74" s="1"/>
      <c r="B74" s="106" t="s">
        <v>65</v>
      </c>
      <c r="C74" s="10"/>
      <c r="D74" s="30" t="s">
        <v>216</v>
      </c>
      <c r="E74" s="30"/>
      <c r="F74" s="29"/>
      <c r="G74" s="29" t="s">
        <v>83</v>
      </c>
      <c r="H74" s="128"/>
      <c r="I74" s="128"/>
      <c r="J74" s="128">
        <f t="shared" si="17"/>
        <v>0</v>
      </c>
      <c r="K74" s="129"/>
      <c r="L74" s="117"/>
      <c r="M74" s="127"/>
      <c r="N74" s="211"/>
      <c r="O74" s="236">
        <v>0</v>
      </c>
      <c r="P74" s="236">
        <v>0</v>
      </c>
      <c r="Q74" s="236">
        <f t="shared" si="15"/>
        <v>0</v>
      </c>
      <c r="R74" s="203">
        <f t="shared" si="16"/>
        <v>0</v>
      </c>
      <c r="S74" s="207"/>
    </row>
    <row r="75" spans="1:19" ht="15" customHeight="1">
      <c r="A75" s="1"/>
      <c r="B75" s="106" t="s">
        <v>300</v>
      </c>
      <c r="C75" s="10"/>
      <c r="D75" s="52" t="s">
        <v>285</v>
      </c>
      <c r="E75" s="52"/>
      <c r="F75" s="29"/>
      <c r="G75" s="36" t="s">
        <v>83</v>
      </c>
      <c r="H75" s="128"/>
      <c r="I75" s="128"/>
      <c r="J75" s="128">
        <f t="shared" si="17"/>
        <v>0</v>
      </c>
      <c r="K75" s="129"/>
      <c r="L75" s="117"/>
      <c r="M75" s="127"/>
      <c r="N75" s="213"/>
      <c r="O75" s="236">
        <v>0</v>
      </c>
      <c r="P75" s="236">
        <v>0</v>
      </c>
      <c r="Q75" s="236">
        <f t="shared" si="15"/>
        <v>0</v>
      </c>
      <c r="R75" s="203">
        <f t="shared" si="16"/>
        <v>0</v>
      </c>
      <c r="S75" s="207"/>
    </row>
    <row r="76" spans="1:19" ht="15" customHeight="1">
      <c r="A76" s="1"/>
      <c r="B76" s="106" t="s">
        <v>301</v>
      </c>
      <c r="C76" s="10"/>
      <c r="D76" s="52" t="s">
        <v>286</v>
      </c>
      <c r="E76" s="52"/>
      <c r="F76" s="29"/>
      <c r="G76" s="36" t="s">
        <v>83</v>
      </c>
      <c r="H76" s="128"/>
      <c r="I76" s="128"/>
      <c r="J76" s="128">
        <f t="shared" si="17"/>
        <v>0</v>
      </c>
      <c r="K76" s="129"/>
      <c r="L76" s="117"/>
      <c r="M76" s="127"/>
      <c r="N76" s="211"/>
      <c r="O76" s="236">
        <v>0</v>
      </c>
      <c r="P76" s="236">
        <v>0</v>
      </c>
      <c r="Q76" s="236">
        <f t="shared" ref="Q76:Q97" si="18">+O76+P76</f>
        <v>0</v>
      </c>
      <c r="R76" s="203">
        <f t="shared" ref="R76:R97" si="19">+J76*P76</f>
        <v>0</v>
      </c>
      <c r="S76" s="203"/>
    </row>
    <row r="77" spans="1:19" ht="15" customHeight="1">
      <c r="A77" s="1"/>
      <c r="B77" s="106" t="s">
        <v>66</v>
      </c>
      <c r="C77" s="10"/>
      <c r="D77" s="53" t="s">
        <v>290</v>
      </c>
      <c r="E77" s="53"/>
      <c r="F77" s="29"/>
      <c r="G77" s="36" t="s">
        <v>83</v>
      </c>
      <c r="H77" s="128"/>
      <c r="I77" s="128"/>
      <c r="J77" s="128">
        <f t="shared" si="17"/>
        <v>0</v>
      </c>
      <c r="K77" s="129"/>
      <c r="L77" s="117"/>
      <c r="M77" s="127"/>
      <c r="N77" s="211"/>
      <c r="O77" s="236">
        <v>0</v>
      </c>
      <c r="P77" s="236">
        <v>0</v>
      </c>
      <c r="Q77" s="236">
        <f t="shared" si="18"/>
        <v>0</v>
      </c>
      <c r="R77" s="203">
        <f t="shared" si="19"/>
        <v>0</v>
      </c>
      <c r="S77" s="41"/>
    </row>
    <row r="78" spans="1:19" ht="15" customHeight="1">
      <c r="A78" s="1"/>
      <c r="B78" s="106" t="s">
        <v>302</v>
      </c>
      <c r="C78" s="10"/>
      <c r="D78" s="345" t="s">
        <v>223</v>
      </c>
      <c r="E78" s="53"/>
      <c r="F78" s="29"/>
      <c r="G78" s="36" t="s">
        <v>83</v>
      </c>
      <c r="H78" s="128"/>
      <c r="I78" s="128"/>
      <c r="J78" s="128">
        <f t="shared" si="17"/>
        <v>0</v>
      </c>
      <c r="K78" s="129"/>
      <c r="L78" s="117"/>
      <c r="M78" s="127"/>
      <c r="N78" s="211"/>
      <c r="O78" s="236">
        <v>0</v>
      </c>
      <c r="P78" s="236">
        <v>0</v>
      </c>
      <c r="Q78" s="236">
        <f t="shared" si="18"/>
        <v>0</v>
      </c>
      <c r="R78" s="203">
        <f t="shared" si="19"/>
        <v>0</v>
      </c>
      <c r="S78" s="41"/>
    </row>
    <row r="79" spans="1:19" ht="15" customHeight="1">
      <c r="A79" s="1"/>
      <c r="B79" s="106">
        <v>2.02</v>
      </c>
      <c r="C79" s="343" t="s">
        <v>220</v>
      </c>
      <c r="D79" s="53"/>
      <c r="E79" s="53"/>
      <c r="F79" s="29"/>
      <c r="G79" s="36"/>
      <c r="H79" s="128"/>
      <c r="I79" s="128"/>
      <c r="J79" s="128"/>
      <c r="K79" s="129"/>
      <c r="L79" s="117"/>
      <c r="M79" s="127"/>
      <c r="N79" s="211"/>
      <c r="O79" s="236">
        <v>0</v>
      </c>
      <c r="P79" s="236">
        <v>0</v>
      </c>
      <c r="Q79" s="236">
        <f t="shared" si="18"/>
        <v>0</v>
      </c>
      <c r="R79" s="203">
        <f t="shared" si="19"/>
        <v>0</v>
      </c>
      <c r="S79" s="203"/>
    </row>
    <row r="80" spans="1:19" ht="15" customHeight="1">
      <c r="A80" s="1"/>
      <c r="B80" s="106" t="s">
        <v>225</v>
      </c>
      <c r="C80" s="10"/>
      <c r="D80" s="345" t="s">
        <v>291</v>
      </c>
      <c r="E80" s="53"/>
      <c r="F80" s="29"/>
      <c r="G80" s="36" t="s">
        <v>14</v>
      </c>
      <c r="H80" s="128"/>
      <c r="I80" s="128"/>
      <c r="J80" s="128">
        <f>SUM(H80*I80)</f>
        <v>0</v>
      </c>
      <c r="K80" s="129"/>
      <c r="L80" s="117"/>
      <c r="M80" s="127"/>
      <c r="N80" s="211"/>
      <c r="O80" s="236">
        <v>0</v>
      </c>
      <c r="P80" s="236">
        <v>0</v>
      </c>
      <c r="Q80" s="236">
        <f t="shared" si="18"/>
        <v>0</v>
      </c>
      <c r="R80" s="203">
        <f t="shared" si="19"/>
        <v>0</v>
      </c>
      <c r="S80" s="203"/>
    </row>
    <row r="81" spans="1:19" ht="15" customHeight="1">
      <c r="A81" s="1"/>
      <c r="B81" s="93" t="s">
        <v>102</v>
      </c>
      <c r="C81" s="344" t="s">
        <v>168</v>
      </c>
      <c r="D81" s="54"/>
      <c r="E81" s="53"/>
      <c r="F81" s="53"/>
      <c r="G81" s="53"/>
      <c r="H81" s="53"/>
      <c r="I81" s="53"/>
      <c r="J81" s="53"/>
      <c r="K81" s="129"/>
      <c r="L81" s="117"/>
      <c r="M81" s="127"/>
      <c r="N81" s="211"/>
      <c r="O81" s="236">
        <v>0</v>
      </c>
      <c r="P81" s="236">
        <v>0</v>
      </c>
      <c r="Q81" s="236">
        <f t="shared" si="18"/>
        <v>0</v>
      </c>
      <c r="R81" s="203">
        <f t="shared" si="19"/>
        <v>0</v>
      </c>
      <c r="S81" s="203"/>
    </row>
    <row r="82" spans="1:19" ht="15" customHeight="1">
      <c r="A82" s="1"/>
      <c r="B82" s="93" t="s">
        <v>226</v>
      </c>
      <c r="C82" s="10"/>
      <c r="D82" s="30" t="s">
        <v>31</v>
      </c>
      <c r="E82" s="30"/>
      <c r="F82" s="29"/>
      <c r="G82" s="29" t="s">
        <v>11</v>
      </c>
      <c r="H82" s="128"/>
      <c r="I82" s="128"/>
      <c r="J82" s="128">
        <f>SUM(H82*I82)</f>
        <v>0</v>
      </c>
      <c r="K82" s="129"/>
      <c r="L82" s="117"/>
      <c r="M82" s="127"/>
      <c r="N82" s="211"/>
      <c r="O82" s="236">
        <v>0</v>
      </c>
      <c r="P82" s="236">
        <v>0</v>
      </c>
      <c r="Q82" s="236">
        <f t="shared" si="18"/>
        <v>0</v>
      </c>
      <c r="R82" s="203">
        <f t="shared" si="19"/>
        <v>0</v>
      </c>
      <c r="S82" s="41"/>
    </row>
    <row r="83" spans="1:19" ht="15" customHeight="1">
      <c r="A83" s="1"/>
      <c r="B83" s="93">
        <v>2.04</v>
      </c>
      <c r="C83" s="343" t="s">
        <v>217</v>
      </c>
      <c r="D83" s="30"/>
      <c r="E83" s="30"/>
      <c r="F83" s="29"/>
      <c r="G83" s="36"/>
      <c r="H83" s="128"/>
      <c r="I83" s="128"/>
      <c r="J83" s="128"/>
      <c r="K83" s="129"/>
      <c r="L83" s="117"/>
      <c r="M83" s="127"/>
      <c r="N83" s="211"/>
      <c r="O83" s="236">
        <v>0</v>
      </c>
      <c r="P83" s="236">
        <v>0</v>
      </c>
      <c r="Q83" s="236">
        <f t="shared" si="18"/>
        <v>0</v>
      </c>
      <c r="R83" s="203">
        <f t="shared" si="19"/>
        <v>0</v>
      </c>
      <c r="S83" s="41"/>
    </row>
    <row r="84" spans="1:19" ht="15" customHeight="1">
      <c r="A84" s="1"/>
      <c r="B84" s="93" t="s">
        <v>227</v>
      </c>
      <c r="C84" s="10"/>
      <c r="D84" s="30" t="s">
        <v>218</v>
      </c>
      <c r="E84" s="30"/>
      <c r="F84" s="29"/>
      <c r="G84" s="36" t="s">
        <v>14</v>
      </c>
      <c r="H84" s="128"/>
      <c r="I84" s="128"/>
      <c r="J84" s="128">
        <f t="shared" ref="J84:J86" si="20">SUM(H84*I84)</f>
        <v>0</v>
      </c>
      <c r="K84" s="129"/>
      <c r="L84" s="117"/>
      <c r="M84" s="127"/>
      <c r="N84" s="211"/>
      <c r="O84" s="236">
        <v>0</v>
      </c>
      <c r="P84" s="236">
        <v>0</v>
      </c>
      <c r="Q84" s="236">
        <f t="shared" si="18"/>
        <v>0</v>
      </c>
      <c r="R84" s="203">
        <f t="shared" si="19"/>
        <v>0</v>
      </c>
      <c r="S84" s="41"/>
    </row>
    <row r="85" spans="1:19" ht="15" customHeight="1">
      <c r="A85" s="1"/>
      <c r="B85" s="93" t="s">
        <v>303</v>
      </c>
      <c r="C85" s="10"/>
      <c r="D85" s="30" t="s">
        <v>219</v>
      </c>
      <c r="E85" s="30"/>
      <c r="F85" s="29"/>
      <c r="G85" s="36" t="s">
        <v>14</v>
      </c>
      <c r="H85" s="128"/>
      <c r="I85" s="128"/>
      <c r="J85" s="128">
        <f t="shared" si="20"/>
        <v>0</v>
      </c>
      <c r="K85" s="129"/>
      <c r="L85" s="117"/>
      <c r="M85" s="127"/>
      <c r="N85" s="211"/>
      <c r="O85" s="236">
        <v>0</v>
      </c>
      <c r="P85" s="236">
        <v>0</v>
      </c>
      <c r="Q85" s="236">
        <f t="shared" si="18"/>
        <v>0</v>
      </c>
      <c r="R85" s="203">
        <f t="shared" si="19"/>
        <v>0</v>
      </c>
      <c r="S85" s="41"/>
    </row>
    <row r="86" spans="1:19" ht="15" customHeight="1">
      <c r="A86" s="1"/>
      <c r="B86" s="93" t="s">
        <v>304</v>
      </c>
      <c r="C86" s="10"/>
      <c r="D86" s="30" t="s">
        <v>292</v>
      </c>
      <c r="E86" s="30"/>
      <c r="F86" s="29"/>
      <c r="G86" s="36" t="s">
        <v>14</v>
      </c>
      <c r="H86" s="128"/>
      <c r="I86" s="128"/>
      <c r="J86" s="128">
        <f t="shared" si="20"/>
        <v>0</v>
      </c>
      <c r="K86" s="129"/>
      <c r="L86" s="117"/>
      <c r="M86" s="127"/>
      <c r="N86" s="211"/>
      <c r="O86" s="236">
        <v>0</v>
      </c>
      <c r="P86" s="236">
        <v>0</v>
      </c>
      <c r="Q86" s="236">
        <f t="shared" si="18"/>
        <v>0</v>
      </c>
      <c r="R86" s="203">
        <f t="shared" si="19"/>
        <v>0</v>
      </c>
      <c r="S86" s="236"/>
    </row>
    <row r="87" spans="1:19" ht="15" customHeight="1">
      <c r="A87" s="1"/>
      <c r="B87" s="93" t="s">
        <v>103</v>
      </c>
      <c r="C87" s="37" t="s">
        <v>32</v>
      </c>
      <c r="D87" s="54"/>
      <c r="E87" s="53"/>
      <c r="F87" s="53"/>
      <c r="G87" s="53"/>
      <c r="H87" s="53"/>
      <c r="I87" s="53"/>
      <c r="J87" s="53"/>
      <c r="K87" s="129"/>
      <c r="L87" s="117"/>
      <c r="M87" s="127"/>
      <c r="N87" s="211"/>
      <c r="O87" s="236">
        <v>0</v>
      </c>
      <c r="P87" s="236">
        <v>0</v>
      </c>
      <c r="Q87" s="236">
        <f t="shared" si="18"/>
        <v>0</v>
      </c>
      <c r="R87" s="203">
        <f t="shared" si="19"/>
        <v>0</v>
      </c>
      <c r="S87" s="236"/>
    </row>
    <row r="88" spans="1:19" ht="15" customHeight="1">
      <c r="A88" s="1"/>
      <c r="B88" s="93" t="s">
        <v>228</v>
      </c>
      <c r="C88" s="11"/>
      <c r="D88" s="30" t="s">
        <v>293</v>
      </c>
      <c r="E88" s="30"/>
      <c r="F88" s="29"/>
      <c r="G88" s="36" t="s">
        <v>83</v>
      </c>
      <c r="H88" s="128"/>
      <c r="I88" s="128"/>
      <c r="J88" s="128">
        <f t="shared" ref="J88:J93" si="21">SUM(H88*I88)</f>
        <v>0</v>
      </c>
      <c r="K88" s="129"/>
      <c r="L88" s="117"/>
      <c r="M88" s="127"/>
      <c r="N88" s="211"/>
      <c r="O88" s="236">
        <v>0</v>
      </c>
      <c r="P88" s="236">
        <v>0</v>
      </c>
      <c r="Q88" s="236">
        <f t="shared" si="18"/>
        <v>0</v>
      </c>
      <c r="R88" s="203">
        <f t="shared" si="19"/>
        <v>0</v>
      </c>
      <c r="S88" s="236"/>
    </row>
    <row r="89" spans="1:19" ht="15" customHeight="1">
      <c r="A89" s="1"/>
      <c r="B89" s="93" t="s">
        <v>305</v>
      </c>
      <c r="C89" s="10"/>
      <c r="D89" s="37" t="s">
        <v>294</v>
      </c>
      <c r="E89" s="37"/>
      <c r="F89" s="29"/>
      <c r="G89" s="36" t="s">
        <v>83</v>
      </c>
      <c r="H89" s="128"/>
      <c r="I89" s="128"/>
      <c r="J89" s="128">
        <f t="shared" si="21"/>
        <v>0</v>
      </c>
      <c r="K89" s="129"/>
      <c r="L89" s="117"/>
      <c r="M89" s="127"/>
      <c r="N89" s="211"/>
      <c r="O89" s="236">
        <v>0</v>
      </c>
      <c r="P89" s="236">
        <v>0</v>
      </c>
      <c r="Q89" s="236">
        <f t="shared" si="18"/>
        <v>0</v>
      </c>
      <c r="R89" s="203">
        <f t="shared" si="19"/>
        <v>0</v>
      </c>
      <c r="S89" s="236"/>
    </row>
    <row r="90" spans="1:19" ht="15" customHeight="1">
      <c r="A90" s="1"/>
      <c r="B90" s="93" t="s">
        <v>306</v>
      </c>
      <c r="C90" s="10"/>
      <c r="D90" s="37" t="s">
        <v>68</v>
      </c>
      <c r="E90" s="37"/>
      <c r="F90" s="29"/>
      <c r="G90" s="36" t="s">
        <v>83</v>
      </c>
      <c r="H90" s="128"/>
      <c r="I90" s="128"/>
      <c r="J90" s="128">
        <f t="shared" si="21"/>
        <v>0</v>
      </c>
      <c r="K90" s="129"/>
      <c r="L90" s="117"/>
      <c r="M90" s="127"/>
      <c r="N90" s="211"/>
      <c r="O90" s="236">
        <v>0</v>
      </c>
      <c r="P90" s="236">
        <v>0</v>
      </c>
      <c r="Q90" s="236">
        <f t="shared" si="18"/>
        <v>0</v>
      </c>
      <c r="R90" s="203">
        <f t="shared" si="19"/>
        <v>0</v>
      </c>
      <c r="S90" s="236"/>
    </row>
    <row r="91" spans="1:19" ht="15" customHeight="1">
      <c r="A91" s="1"/>
      <c r="B91" s="93" t="s">
        <v>307</v>
      </c>
      <c r="C91" s="10"/>
      <c r="D91" s="347" t="s">
        <v>295</v>
      </c>
      <c r="E91" s="37"/>
      <c r="F91" s="29"/>
      <c r="G91" s="36" t="s">
        <v>83</v>
      </c>
      <c r="H91" s="128"/>
      <c r="I91" s="128"/>
      <c r="J91" s="128">
        <f t="shared" si="21"/>
        <v>0</v>
      </c>
      <c r="K91" s="129"/>
      <c r="L91" s="117"/>
      <c r="M91" s="127"/>
      <c r="N91" s="211"/>
      <c r="O91" s="236">
        <v>0</v>
      </c>
      <c r="P91" s="236">
        <v>0</v>
      </c>
      <c r="Q91" s="236">
        <f t="shared" si="18"/>
        <v>0</v>
      </c>
      <c r="R91" s="203">
        <f t="shared" si="19"/>
        <v>0</v>
      </c>
      <c r="S91" s="236"/>
    </row>
    <row r="92" spans="1:19" ht="15" customHeight="1">
      <c r="A92" s="1"/>
      <c r="B92" s="93" t="s">
        <v>229</v>
      </c>
      <c r="C92" s="10"/>
      <c r="D92" s="37" t="s">
        <v>221</v>
      </c>
      <c r="E92" s="37"/>
      <c r="F92" s="29"/>
      <c r="G92" s="36" t="s">
        <v>83</v>
      </c>
      <c r="H92" s="128"/>
      <c r="I92" s="128"/>
      <c r="J92" s="128">
        <f t="shared" si="21"/>
        <v>0</v>
      </c>
      <c r="K92" s="129"/>
      <c r="L92" s="117"/>
      <c r="M92" s="127"/>
      <c r="N92" s="211"/>
      <c r="O92" s="236">
        <v>0</v>
      </c>
      <c r="P92" s="236">
        <v>0</v>
      </c>
      <c r="Q92" s="236">
        <f t="shared" si="18"/>
        <v>0</v>
      </c>
      <c r="R92" s="203">
        <f t="shared" si="19"/>
        <v>0</v>
      </c>
      <c r="S92" s="236"/>
    </row>
    <row r="93" spans="1:19" ht="15" customHeight="1">
      <c r="A93" s="1"/>
      <c r="B93" s="93" t="s">
        <v>230</v>
      </c>
      <c r="C93" s="10"/>
      <c r="D93" s="37" t="s">
        <v>222</v>
      </c>
      <c r="E93" s="37"/>
      <c r="F93" s="29"/>
      <c r="G93" s="36" t="s">
        <v>83</v>
      </c>
      <c r="H93" s="128"/>
      <c r="I93" s="128"/>
      <c r="J93" s="128">
        <f t="shared" si="21"/>
        <v>0</v>
      </c>
      <c r="K93" s="129"/>
      <c r="L93" s="117"/>
      <c r="M93" s="127"/>
      <c r="N93" s="211"/>
      <c r="O93" s="236">
        <v>0</v>
      </c>
      <c r="P93" s="236">
        <v>0</v>
      </c>
      <c r="Q93" s="236">
        <f t="shared" si="18"/>
        <v>0</v>
      </c>
      <c r="R93" s="203">
        <f t="shared" si="19"/>
        <v>0</v>
      </c>
      <c r="S93" s="236"/>
    </row>
    <row r="94" spans="1:19" ht="15" customHeight="1">
      <c r="A94" s="1"/>
      <c r="B94" s="87">
        <v>2.06</v>
      </c>
      <c r="C94" s="343" t="s">
        <v>33</v>
      </c>
      <c r="D94" s="109"/>
      <c r="E94" s="53"/>
      <c r="F94" s="53"/>
      <c r="G94" s="53"/>
      <c r="H94" s="53"/>
      <c r="I94" s="53"/>
      <c r="J94" s="53"/>
      <c r="K94" s="129"/>
      <c r="L94" s="117"/>
      <c r="M94" s="127"/>
      <c r="N94" s="211"/>
      <c r="O94" s="236">
        <v>0</v>
      </c>
      <c r="P94" s="236">
        <v>0</v>
      </c>
      <c r="Q94" s="236">
        <f t="shared" si="18"/>
        <v>0</v>
      </c>
      <c r="R94" s="203">
        <f t="shared" si="19"/>
        <v>0</v>
      </c>
      <c r="S94" s="236"/>
    </row>
    <row r="95" spans="1:19" ht="15" customHeight="1">
      <c r="A95" s="1"/>
      <c r="B95" s="93" t="s">
        <v>308</v>
      </c>
      <c r="C95" s="13"/>
      <c r="D95" s="42" t="s">
        <v>296</v>
      </c>
      <c r="E95" s="30"/>
      <c r="F95" s="64"/>
      <c r="G95" s="36" t="s">
        <v>83</v>
      </c>
      <c r="H95" s="128"/>
      <c r="I95" s="128"/>
      <c r="J95" s="128">
        <f t="shared" ref="J95:J97" si="22">SUM(H95*I95)</f>
        <v>0</v>
      </c>
      <c r="K95" s="129"/>
      <c r="L95" s="117"/>
      <c r="M95" s="127"/>
      <c r="N95" s="211"/>
      <c r="O95" s="236">
        <v>0</v>
      </c>
      <c r="P95" s="236">
        <v>0</v>
      </c>
      <c r="Q95" s="236">
        <f t="shared" si="18"/>
        <v>0</v>
      </c>
      <c r="R95" s="203">
        <f t="shared" si="19"/>
        <v>0</v>
      </c>
      <c r="S95" s="236"/>
    </row>
    <row r="96" spans="1:19" ht="15" customHeight="1">
      <c r="A96" s="7"/>
      <c r="B96" s="93" t="s">
        <v>309</v>
      </c>
      <c r="C96" s="13"/>
      <c r="D96" s="42" t="s">
        <v>49</v>
      </c>
      <c r="E96" s="30"/>
      <c r="F96" s="64"/>
      <c r="G96" s="36" t="s">
        <v>83</v>
      </c>
      <c r="H96" s="128"/>
      <c r="I96" s="128"/>
      <c r="J96" s="128">
        <f t="shared" si="22"/>
        <v>0</v>
      </c>
      <c r="K96" s="129"/>
      <c r="L96" s="117"/>
      <c r="M96" s="127"/>
      <c r="N96" s="211"/>
      <c r="O96" s="236">
        <v>0</v>
      </c>
      <c r="P96" s="236">
        <v>0</v>
      </c>
      <c r="Q96" s="236">
        <f t="shared" si="18"/>
        <v>0</v>
      </c>
      <c r="R96" s="203">
        <f t="shared" si="19"/>
        <v>0</v>
      </c>
      <c r="S96" s="236"/>
    </row>
    <row r="97" spans="1:19" ht="15" customHeight="1">
      <c r="A97" s="7"/>
      <c r="B97" s="93" t="s">
        <v>310</v>
      </c>
      <c r="C97" s="13"/>
      <c r="D97" s="45" t="s">
        <v>67</v>
      </c>
      <c r="E97" s="37"/>
      <c r="F97" s="64"/>
      <c r="G97" s="36" t="s">
        <v>83</v>
      </c>
      <c r="H97" s="128"/>
      <c r="I97" s="128"/>
      <c r="J97" s="128">
        <f t="shared" si="22"/>
        <v>0</v>
      </c>
      <c r="K97" s="129"/>
      <c r="L97" s="117"/>
      <c r="M97" s="127"/>
      <c r="N97" s="211"/>
      <c r="O97" s="236">
        <v>0</v>
      </c>
      <c r="P97" s="236">
        <v>0</v>
      </c>
      <c r="Q97" s="236">
        <f t="shared" si="18"/>
        <v>0</v>
      </c>
      <c r="R97" s="203">
        <f t="shared" si="19"/>
        <v>0</v>
      </c>
      <c r="S97" s="236"/>
    </row>
    <row r="98" spans="1:19" ht="15" customHeight="1">
      <c r="A98" s="1"/>
      <c r="B98" s="86" t="s">
        <v>105</v>
      </c>
      <c r="C98" s="376" t="s">
        <v>34</v>
      </c>
      <c r="D98" s="377"/>
      <c r="E98" s="357"/>
      <c r="F98" s="90"/>
      <c r="G98" s="90"/>
      <c r="H98" s="122"/>
      <c r="I98" s="122"/>
      <c r="J98" s="122"/>
      <c r="K98" s="123">
        <f>SUM(J99:J104)</f>
        <v>0</v>
      </c>
      <c r="L98" s="117"/>
      <c r="M98" s="124">
        <f>SUM(M99:M99)</f>
        <v>0</v>
      </c>
      <c r="N98" s="211"/>
      <c r="O98" s="204"/>
      <c r="P98" s="204"/>
      <c r="Q98" s="204"/>
      <c r="R98" s="204"/>
      <c r="S98" s="204"/>
    </row>
    <row r="99" spans="1:19" ht="15" customHeight="1">
      <c r="A99" s="1"/>
      <c r="B99" s="93">
        <v>3.01</v>
      </c>
      <c r="C99" s="44"/>
      <c r="D99" s="37" t="s">
        <v>231</v>
      </c>
      <c r="E99" s="37"/>
      <c r="F99" s="29"/>
      <c r="G99" s="36" t="s">
        <v>83</v>
      </c>
      <c r="H99" s="128"/>
      <c r="I99" s="128"/>
      <c r="J99" s="128">
        <f>SUM(H99*I99)</f>
        <v>0</v>
      </c>
      <c r="K99" s="133"/>
      <c r="L99" s="117"/>
      <c r="M99" s="127"/>
      <c r="N99" s="213"/>
      <c r="O99" s="236">
        <v>0</v>
      </c>
      <c r="P99" s="236">
        <v>0</v>
      </c>
      <c r="Q99" s="236">
        <v>0</v>
      </c>
      <c r="R99" s="203">
        <f>+J99*P99</f>
        <v>0</v>
      </c>
      <c r="S99" s="236"/>
    </row>
    <row r="100" spans="1:19" ht="15" customHeight="1">
      <c r="A100" s="1"/>
      <c r="B100" s="93">
        <v>3.02</v>
      </c>
      <c r="C100" s="44"/>
      <c r="D100" s="37" t="s">
        <v>238</v>
      </c>
      <c r="E100" s="37"/>
      <c r="F100" s="29"/>
      <c r="G100" s="36" t="s">
        <v>83</v>
      </c>
      <c r="H100" s="128"/>
      <c r="I100" s="128"/>
      <c r="J100" s="128">
        <f t="shared" ref="J100:J104" si="23">SUM(H100*I100)</f>
        <v>0</v>
      </c>
      <c r="K100" s="133"/>
      <c r="L100" s="117"/>
      <c r="M100" s="127"/>
      <c r="N100" s="211"/>
      <c r="O100" s="236">
        <v>0</v>
      </c>
      <c r="P100" s="236">
        <v>0</v>
      </c>
      <c r="Q100" s="236">
        <f>+O100+P100</f>
        <v>0</v>
      </c>
      <c r="R100" s="203">
        <f>+J100*P100</f>
        <v>0</v>
      </c>
      <c r="S100" s="236"/>
    </row>
    <row r="101" spans="1:19" ht="15" customHeight="1">
      <c r="A101" s="1"/>
      <c r="B101" s="93">
        <v>3.03</v>
      </c>
      <c r="C101" s="44"/>
      <c r="D101" s="37" t="s">
        <v>240</v>
      </c>
      <c r="E101" s="37"/>
      <c r="F101" s="29"/>
      <c r="G101" s="36" t="s">
        <v>83</v>
      </c>
      <c r="H101" s="128"/>
      <c r="I101" s="128"/>
      <c r="J101" s="128">
        <f t="shared" si="23"/>
        <v>0</v>
      </c>
      <c r="K101" s="133"/>
      <c r="L101" s="117"/>
      <c r="M101" s="127"/>
      <c r="N101" s="211"/>
      <c r="O101" s="236">
        <v>0</v>
      </c>
      <c r="P101" s="236">
        <v>0</v>
      </c>
      <c r="Q101" s="236">
        <f>+O101+P101</f>
        <v>0</v>
      </c>
      <c r="R101" s="203">
        <f>+J101*P101</f>
        <v>0</v>
      </c>
      <c r="S101" s="207"/>
    </row>
    <row r="102" spans="1:19" ht="15" customHeight="1">
      <c r="A102" s="1"/>
      <c r="B102" s="93">
        <v>3.04</v>
      </c>
      <c r="C102" s="44"/>
      <c r="D102" s="37" t="s">
        <v>232</v>
      </c>
      <c r="E102" s="37"/>
      <c r="F102" s="29"/>
      <c r="G102" s="36" t="s">
        <v>83</v>
      </c>
      <c r="H102" s="128"/>
      <c r="I102" s="128"/>
      <c r="J102" s="128">
        <f t="shared" si="23"/>
        <v>0</v>
      </c>
      <c r="K102" s="133"/>
      <c r="L102" s="117"/>
      <c r="M102" s="127"/>
      <c r="N102" s="213"/>
      <c r="O102" s="236">
        <v>0</v>
      </c>
      <c r="P102" s="236">
        <v>0</v>
      </c>
      <c r="Q102" s="236">
        <f>+O102+P102</f>
        <v>0</v>
      </c>
      <c r="R102" s="203">
        <f>+J102*P102</f>
        <v>0</v>
      </c>
      <c r="S102" s="207"/>
    </row>
    <row r="103" spans="1:19" ht="15" customHeight="1">
      <c r="A103" s="1"/>
      <c r="B103" s="93">
        <v>3.05</v>
      </c>
      <c r="C103" s="44"/>
      <c r="D103" s="37" t="s">
        <v>239</v>
      </c>
      <c r="E103" s="37"/>
      <c r="F103" s="29"/>
      <c r="G103" s="36" t="s">
        <v>83</v>
      </c>
      <c r="H103" s="128"/>
      <c r="I103" s="128"/>
      <c r="J103" s="128">
        <f t="shared" si="23"/>
        <v>0</v>
      </c>
      <c r="K103" s="133"/>
      <c r="L103" s="117"/>
      <c r="M103" s="127"/>
      <c r="N103" s="211"/>
      <c r="O103" s="236">
        <v>0</v>
      </c>
      <c r="P103" s="236">
        <v>0</v>
      </c>
      <c r="Q103" s="236">
        <f t="shared" ref="Q103:Q109" si="24">+O103+P103</f>
        <v>0</v>
      </c>
      <c r="R103" s="203">
        <f t="shared" ref="R103:R104" si="25">+J103*P103</f>
        <v>0</v>
      </c>
      <c r="S103" s="203"/>
    </row>
    <row r="104" spans="1:19" ht="15" customHeight="1">
      <c r="A104" s="1"/>
      <c r="B104" s="93">
        <v>3.06</v>
      </c>
      <c r="C104" s="44"/>
      <c r="D104" s="37" t="s">
        <v>233</v>
      </c>
      <c r="E104" s="37"/>
      <c r="F104" s="29"/>
      <c r="G104" s="36" t="s">
        <v>83</v>
      </c>
      <c r="H104" s="128"/>
      <c r="I104" s="128"/>
      <c r="J104" s="128">
        <f t="shared" si="23"/>
        <v>0</v>
      </c>
      <c r="K104" s="133"/>
      <c r="L104" s="117"/>
      <c r="M104" s="127"/>
      <c r="N104" s="211"/>
      <c r="O104" s="236">
        <v>0</v>
      </c>
      <c r="P104" s="236">
        <v>0</v>
      </c>
      <c r="Q104" s="236">
        <f t="shared" si="24"/>
        <v>0</v>
      </c>
      <c r="R104" s="203">
        <f t="shared" si="25"/>
        <v>0</v>
      </c>
      <c r="S104" s="41"/>
    </row>
    <row r="105" spans="1:19" ht="15" customHeight="1">
      <c r="A105" s="1"/>
      <c r="B105" s="86" t="s">
        <v>106</v>
      </c>
      <c r="C105" s="356" t="s">
        <v>72</v>
      </c>
      <c r="D105" s="108"/>
      <c r="E105" s="108"/>
      <c r="F105" s="90"/>
      <c r="G105" s="90"/>
      <c r="H105" s="122"/>
      <c r="I105" s="122"/>
      <c r="J105" s="122"/>
      <c r="K105" s="143">
        <f>SUM(J106:J109)</f>
        <v>0</v>
      </c>
      <c r="L105" s="117"/>
      <c r="M105" s="124">
        <f>SUM(M106:M109)</f>
        <v>0</v>
      </c>
      <c r="N105" s="211"/>
      <c r="O105" s="204"/>
      <c r="P105" s="204"/>
      <c r="Q105" s="204"/>
      <c r="R105" s="204"/>
      <c r="S105" s="204"/>
    </row>
    <row r="106" spans="1:19" ht="15" customHeight="1">
      <c r="A106" s="1"/>
      <c r="B106" s="274" t="s">
        <v>324</v>
      </c>
      <c r="C106" s="13"/>
      <c r="D106" s="30" t="s">
        <v>235</v>
      </c>
      <c r="E106" s="30"/>
      <c r="F106" s="29"/>
      <c r="G106" s="29" t="s">
        <v>14</v>
      </c>
      <c r="H106" s="128"/>
      <c r="I106" s="128"/>
      <c r="J106" s="125">
        <v>0</v>
      </c>
      <c r="K106" s="133"/>
      <c r="L106" s="117"/>
      <c r="M106" s="127"/>
      <c r="N106" s="211"/>
      <c r="O106" s="236">
        <v>0</v>
      </c>
      <c r="P106" s="236">
        <v>0</v>
      </c>
      <c r="Q106" s="236">
        <f t="shared" si="24"/>
        <v>0</v>
      </c>
      <c r="R106" s="203">
        <v>0</v>
      </c>
      <c r="S106" s="236"/>
    </row>
    <row r="107" spans="1:19" ht="15" customHeight="1">
      <c r="A107" s="1"/>
      <c r="B107" s="274" t="s">
        <v>325</v>
      </c>
      <c r="C107" s="343"/>
      <c r="D107" s="30" t="s">
        <v>236</v>
      </c>
      <c r="E107" s="30"/>
      <c r="F107" s="29"/>
      <c r="G107" s="29" t="s">
        <v>14</v>
      </c>
      <c r="H107" s="128"/>
      <c r="I107" s="128"/>
      <c r="J107" s="125">
        <v>0</v>
      </c>
      <c r="K107" s="133"/>
      <c r="L107" s="117"/>
      <c r="M107" s="127"/>
      <c r="N107" s="211"/>
      <c r="O107" s="236">
        <v>0</v>
      </c>
      <c r="P107" s="236">
        <v>0</v>
      </c>
      <c r="Q107" s="236">
        <f t="shared" ref="Q107" si="26">+O107+P107</f>
        <v>0</v>
      </c>
      <c r="R107" s="203">
        <v>0</v>
      </c>
      <c r="S107" s="236"/>
    </row>
    <row r="108" spans="1:19" ht="15" customHeight="1">
      <c r="A108" s="1"/>
      <c r="B108" s="274" t="s">
        <v>107</v>
      </c>
      <c r="C108" s="343"/>
      <c r="D108" s="30" t="s">
        <v>237</v>
      </c>
      <c r="E108" s="30"/>
      <c r="F108" s="30"/>
      <c r="G108" s="29" t="s">
        <v>14</v>
      </c>
      <c r="H108" s="29"/>
      <c r="I108" s="29"/>
      <c r="J108" s="125">
        <v>0</v>
      </c>
      <c r="K108" s="133"/>
      <c r="L108" s="117"/>
      <c r="M108" s="127"/>
      <c r="N108" s="211"/>
      <c r="O108" s="236">
        <v>0</v>
      </c>
      <c r="P108" s="236">
        <v>0</v>
      </c>
      <c r="Q108" s="236">
        <f t="shared" si="24"/>
        <v>0</v>
      </c>
      <c r="R108" s="203">
        <v>0</v>
      </c>
      <c r="S108" s="236"/>
    </row>
    <row r="109" spans="1:19" ht="15" customHeight="1">
      <c r="A109" s="1"/>
      <c r="B109" s="274" t="s">
        <v>234</v>
      </c>
      <c r="C109" s="343"/>
      <c r="D109" s="35" t="s">
        <v>283</v>
      </c>
      <c r="E109" s="30"/>
      <c r="F109" s="30"/>
      <c r="G109" s="29" t="s">
        <v>14</v>
      </c>
      <c r="H109" s="29"/>
      <c r="I109" s="29"/>
      <c r="J109" s="125">
        <v>0</v>
      </c>
      <c r="K109" s="133"/>
      <c r="L109" s="117"/>
      <c r="M109" s="127"/>
      <c r="N109" s="211"/>
      <c r="O109" s="236">
        <v>0</v>
      </c>
      <c r="P109" s="236">
        <v>0</v>
      </c>
      <c r="Q109" s="236">
        <f t="shared" si="24"/>
        <v>0</v>
      </c>
      <c r="R109" s="203">
        <v>0</v>
      </c>
      <c r="S109" s="236"/>
    </row>
    <row r="110" spans="1:19" ht="15" customHeight="1">
      <c r="A110" s="1"/>
      <c r="B110" s="86" t="s">
        <v>108</v>
      </c>
      <c r="C110" s="88" t="s">
        <v>35</v>
      </c>
      <c r="D110" s="89"/>
      <c r="E110" s="102"/>
      <c r="F110" s="103"/>
      <c r="G110" s="103"/>
      <c r="H110" s="132"/>
      <c r="I110" s="132"/>
      <c r="J110" s="132"/>
      <c r="K110" s="123">
        <f>SUM(J111:J117)</f>
        <v>0</v>
      </c>
      <c r="L110" s="117"/>
      <c r="M110" s="124">
        <f>SUM(M111:M115)</f>
        <v>0</v>
      </c>
      <c r="N110" s="213"/>
      <c r="O110" s="204"/>
      <c r="P110" s="204"/>
      <c r="Q110" s="204"/>
      <c r="R110" s="204"/>
      <c r="S110" s="204"/>
    </row>
    <row r="111" spans="1:19" ht="15" customHeight="1">
      <c r="A111" s="1"/>
      <c r="B111" s="93" t="s">
        <v>109</v>
      </c>
      <c r="C111" s="344" t="s">
        <v>169</v>
      </c>
      <c r="D111" s="70" t="s">
        <v>87</v>
      </c>
      <c r="E111" s="45"/>
      <c r="F111" s="128"/>
      <c r="G111" s="128"/>
      <c r="H111" s="128"/>
      <c r="I111" s="128"/>
      <c r="J111" s="131"/>
      <c r="K111" s="133"/>
      <c r="L111" s="117"/>
      <c r="M111" s="127"/>
      <c r="N111" s="211"/>
      <c r="O111" s="236"/>
      <c r="P111" s="236"/>
      <c r="Q111" s="236"/>
      <c r="R111" s="236"/>
      <c r="S111" s="41"/>
    </row>
    <row r="112" spans="1:19" ht="15" customHeight="1">
      <c r="A112" s="1"/>
      <c r="B112" s="93" t="s">
        <v>255</v>
      </c>
      <c r="C112" s="18"/>
      <c r="D112" s="57" t="s">
        <v>182</v>
      </c>
      <c r="E112" s="40"/>
      <c r="F112" s="31"/>
      <c r="G112" s="31" t="s">
        <v>14</v>
      </c>
      <c r="H112" s="125"/>
      <c r="I112" s="125"/>
      <c r="J112" s="125">
        <f t="shared" ref="J112:J117" si="27">SUM(H112*I112)</f>
        <v>0</v>
      </c>
      <c r="K112" s="129"/>
      <c r="L112" s="117"/>
      <c r="M112" s="127"/>
      <c r="N112" s="211"/>
      <c r="O112" s="236">
        <v>0</v>
      </c>
      <c r="P112" s="236">
        <v>0</v>
      </c>
      <c r="Q112" s="236">
        <f t="shared" ref="Q112:Q117" si="28">+O112+P112</f>
        <v>0</v>
      </c>
      <c r="R112" s="203">
        <f t="shared" ref="R112:R117" si="29">+J112*P112</f>
        <v>0</v>
      </c>
      <c r="S112" s="41"/>
    </row>
    <row r="113" spans="1:19" ht="15" customHeight="1">
      <c r="A113" s="1"/>
      <c r="B113" s="93" t="s">
        <v>326</v>
      </c>
      <c r="C113" s="344" t="s">
        <v>56</v>
      </c>
      <c r="D113" s="70" t="s">
        <v>85</v>
      </c>
      <c r="E113" s="45"/>
      <c r="F113" s="31"/>
      <c r="G113" s="31"/>
      <c r="H113" s="125"/>
      <c r="I113" s="125"/>
      <c r="J113" s="131"/>
      <c r="K113" s="133"/>
      <c r="L113" s="117"/>
      <c r="M113" s="127"/>
      <c r="N113" s="211"/>
      <c r="O113" s="236">
        <v>0</v>
      </c>
      <c r="P113" s="236">
        <v>0</v>
      </c>
      <c r="Q113" s="236">
        <f t="shared" si="28"/>
        <v>0</v>
      </c>
      <c r="R113" s="203">
        <f t="shared" si="29"/>
        <v>0</v>
      </c>
      <c r="S113" s="41"/>
    </row>
    <row r="114" spans="1:19" ht="15" customHeight="1">
      <c r="A114" s="1"/>
      <c r="B114" s="93" t="s">
        <v>327</v>
      </c>
      <c r="C114" s="10"/>
      <c r="D114" s="57" t="s">
        <v>183</v>
      </c>
      <c r="E114" s="40"/>
      <c r="F114" s="31"/>
      <c r="G114" s="31" t="s">
        <v>14</v>
      </c>
      <c r="H114" s="125"/>
      <c r="I114" s="125"/>
      <c r="J114" s="125">
        <f t="shared" si="27"/>
        <v>0</v>
      </c>
      <c r="K114" s="129"/>
      <c r="L114" s="117"/>
      <c r="M114" s="127"/>
      <c r="N114" s="211"/>
      <c r="O114" s="236">
        <v>0</v>
      </c>
      <c r="P114" s="236">
        <v>0</v>
      </c>
      <c r="Q114" s="236">
        <f t="shared" si="28"/>
        <v>0</v>
      </c>
      <c r="R114" s="203">
        <f t="shared" si="29"/>
        <v>0</v>
      </c>
      <c r="S114" s="41"/>
    </row>
    <row r="115" spans="1:19" ht="15" customHeight="1">
      <c r="A115" s="1"/>
      <c r="B115" s="93" t="s">
        <v>328</v>
      </c>
      <c r="C115" s="13"/>
      <c r="D115" s="37" t="s">
        <v>184</v>
      </c>
      <c r="E115" s="55"/>
      <c r="F115" s="31"/>
      <c r="G115" s="31" t="s">
        <v>14</v>
      </c>
      <c r="H115" s="125"/>
      <c r="I115" s="125"/>
      <c r="J115" s="125">
        <f t="shared" si="27"/>
        <v>0</v>
      </c>
      <c r="K115" s="129"/>
      <c r="L115" s="117"/>
      <c r="M115" s="127"/>
      <c r="N115" s="211"/>
      <c r="O115" s="236">
        <v>0</v>
      </c>
      <c r="P115" s="236">
        <v>0</v>
      </c>
      <c r="Q115" s="236">
        <f t="shared" si="28"/>
        <v>0</v>
      </c>
      <c r="R115" s="203">
        <f t="shared" si="29"/>
        <v>0</v>
      </c>
      <c r="S115" s="41"/>
    </row>
    <row r="116" spans="1:19" ht="15" customHeight="1">
      <c r="A116" s="1"/>
      <c r="B116" s="93" t="s">
        <v>329</v>
      </c>
      <c r="C116" s="13"/>
      <c r="D116" s="37" t="s">
        <v>185</v>
      </c>
      <c r="E116" s="37"/>
      <c r="F116" s="37"/>
      <c r="G116" s="29" t="s">
        <v>14</v>
      </c>
      <c r="H116" s="128"/>
      <c r="I116" s="128"/>
      <c r="J116" s="125">
        <f t="shared" si="27"/>
        <v>0</v>
      </c>
      <c r="K116" s="133"/>
      <c r="L116" s="117"/>
      <c r="M116" s="127"/>
      <c r="N116" s="211"/>
      <c r="O116" s="236">
        <v>0</v>
      </c>
      <c r="P116" s="236">
        <v>0</v>
      </c>
      <c r="Q116" s="236">
        <f t="shared" si="28"/>
        <v>0</v>
      </c>
      <c r="R116" s="203">
        <f t="shared" si="29"/>
        <v>0</v>
      </c>
      <c r="S116" s="41"/>
    </row>
    <row r="117" spans="1:19" ht="15" customHeight="1">
      <c r="A117" s="1"/>
      <c r="B117" s="93" t="s">
        <v>330</v>
      </c>
      <c r="C117" s="13"/>
      <c r="D117" s="37" t="s">
        <v>284</v>
      </c>
      <c r="E117" s="37"/>
      <c r="F117" s="37"/>
      <c r="G117" s="29" t="s">
        <v>14</v>
      </c>
      <c r="H117" s="128"/>
      <c r="I117" s="128"/>
      <c r="J117" s="125">
        <f t="shared" si="27"/>
        <v>0</v>
      </c>
      <c r="K117" s="133"/>
      <c r="L117" s="117"/>
      <c r="M117" s="127"/>
      <c r="N117" s="211"/>
      <c r="O117" s="236">
        <v>0</v>
      </c>
      <c r="P117" s="236">
        <v>0</v>
      </c>
      <c r="Q117" s="236">
        <f t="shared" si="28"/>
        <v>0</v>
      </c>
      <c r="R117" s="203">
        <f t="shared" si="29"/>
        <v>0</v>
      </c>
      <c r="S117" s="41"/>
    </row>
    <row r="118" spans="1:19" ht="15" customHeight="1">
      <c r="A118" s="1"/>
      <c r="B118" s="86" t="s">
        <v>110</v>
      </c>
      <c r="C118" s="346" t="s">
        <v>88</v>
      </c>
      <c r="D118" s="89"/>
      <c r="E118" s="102"/>
      <c r="F118" s="103"/>
      <c r="G118" s="103"/>
      <c r="H118" s="132"/>
      <c r="I118" s="132"/>
      <c r="J118" s="132"/>
      <c r="K118" s="123">
        <f>SUM(J119:J124)</f>
        <v>0</v>
      </c>
      <c r="L118" s="117"/>
      <c r="M118" s="124">
        <f>SUM(M119:M124)</f>
        <v>0</v>
      </c>
      <c r="N118" s="211"/>
      <c r="O118" s="204"/>
      <c r="P118" s="204"/>
      <c r="Q118" s="204"/>
      <c r="R118" s="204"/>
      <c r="S118" s="204"/>
    </row>
    <row r="119" spans="1:19" ht="15" customHeight="1">
      <c r="A119" s="1"/>
      <c r="B119" s="93" t="s">
        <v>111</v>
      </c>
      <c r="C119" s="13"/>
      <c r="D119" s="70" t="s">
        <v>85</v>
      </c>
      <c r="E119" s="42"/>
      <c r="F119" s="31"/>
      <c r="G119" s="34"/>
      <c r="H119" s="128"/>
      <c r="I119" s="128"/>
      <c r="J119" s="131"/>
      <c r="K119" s="133"/>
      <c r="L119" s="117"/>
      <c r="M119" s="127"/>
      <c r="N119" s="211"/>
      <c r="O119" s="236"/>
      <c r="P119" s="236"/>
      <c r="Q119" s="236"/>
      <c r="R119" s="203"/>
      <c r="S119" s="41"/>
    </row>
    <row r="120" spans="1:19" ht="15" customHeight="1">
      <c r="A120" s="1"/>
      <c r="B120" s="93" t="s">
        <v>331</v>
      </c>
      <c r="C120" s="13"/>
      <c r="D120" s="37" t="s">
        <v>186</v>
      </c>
      <c r="E120" s="32"/>
      <c r="F120" s="31"/>
      <c r="G120" s="31" t="s">
        <v>14</v>
      </c>
      <c r="H120" s="125"/>
      <c r="I120" s="125"/>
      <c r="J120" s="125">
        <f>SUM(H120*I120)</f>
        <v>0</v>
      </c>
      <c r="K120" s="129"/>
      <c r="L120" s="117"/>
      <c r="M120" s="127"/>
      <c r="N120" s="211"/>
      <c r="O120" s="236">
        <v>0</v>
      </c>
      <c r="P120" s="236">
        <v>0</v>
      </c>
      <c r="Q120" s="236">
        <f>+O120+P120</f>
        <v>0</v>
      </c>
      <c r="R120" s="203">
        <v>0</v>
      </c>
      <c r="S120" s="41"/>
    </row>
    <row r="121" spans="1:19" ht="15" customHeight="1">
      <c r="A121" s="1"/>
      <c r="B121" s="93" t="s">
        <v>332</v>
      </c>
      <c r="C121" s="13"/>
      <c r="D121" s="37" t="s">
        <v>187</v>
      </c>
      <c r="E121" s="32"/>
      <c r="F121" s="31"/>
      <c r="G121" s="31" t="s">
        <v>14</v>
      </c>
      <c r="H121" s="125"/>
      <c r="I121" s="125"/>
      <c r="J121" s="125">
        <f t="shared" ref="J121:J124" si="30">SUM(H121*I121)</f>
        <v>0</v>
      </c>
      <c r="K121" s="129"/>
      <c r="L121" s="117"/>
      <c r="M121" s="127"/>
      <c r="N121" s="213"/>
      <c r="O121" s="236">
        <v>0</v>
      </c>
      <c r="P121" s="236">
        <v>0</v>
      </c>
      <c r="Q121" s="236">
        <f>+O121+P121</f>
        <v>0</v>
      </c>
      <c r="R121" s="203">
        <v>0</v>
      </c>
      <c r="S121" s="41"/>
    </row>
    <row r="122" spans="1:19" ht="15" customHeight="1">
      <c r="A122" s="1"/>
      <c r="B122" s="93" t="s">
        <v>333</v>
      </c>
      <c r="C122" s="13"/>
      <c r="D122" s="37" t="s">
        <v>188</v>
      </c>
      <c r="E122" s="32"/>
      <c r="F122" s="31"/>
      <c r="G122" s="31" t="s">
        <v>14</v>
      </c>
      <c r="H122" s="125"/>
      <c r="I122" s="125"/>
      <c r="J122" s="125">
        <f t="shared" si="30"/>
        <v>0</v>
      </c>
      <c r="K122" s="129"/>
      <c r="L122" s="117"/>
      <c r="M122" s="127"/>
      <c r="N122" s="211"/>
      <c r="O122" s="236">
        <v>0</v>
      </c>
      <c r="P122" s="236">
        <v>0</v>
      </c>
      <c r="Q122" s="236">
        <f t="shared" ref="Q122:Q126" si="31">+O122+P122</f>
        <v>0</v>
      </c>
      <c r="R122" s="203">
        <v>0</v>
      </c>
      <c r="S122" s="236"/>
    </row>
    <row r="123" spans="1:19" ht="15" customHeight="1">
      <c r="A123" s="1"/>
      <c r="B123" s="93" t="s">
        <v>334</v>
      </c>
      <c r="C123" s="13"/>
      <c r="D123" s="37" t="s">
        <v>189</v>
      </c>
      <c r="E123" s="32"/>
      <c r="F123" s="31"/>
      <c r="G123" s="31" t="s">
        <v>14</v>
      </c>
      <c r="H123" s="125"/>
      <c r="I123" s="125"/>
      <c r="J123" s="125">
        <f t="shared" si="30"/>
        <v>0</v>
      </c>
      <c r="K123" s="129"/>
      <c r="L123" s="117"/>
      <c r="M123" s="127"/>
      <c r="N123" s="211"/>
      <c r="O123" s="236">
        <v>0</v>
      </c>
      <c r="P123" s="236">
        <v>0</v>
      </c>
      <c r="Q123" s="236">
        <f t="shared" si="31"/>
        <v>0</v>
      </c>
      <c r="R123" s="203">
        <v>0</v>
      </c>
      <c r="S123" s="236"/>
    </row>
    <row r="124" spans="1:19" ht="15" customHeight="1">
      <c r="A124" s="1"/>
      <c r="B124" s="93" t="s">
        <v>335</v>
      </c>
      <c r="C124" s="13"/>
      <c r="D124" s="37" t="s">
        <v>190</v>
      </c>
      <c r="E124" s="32"/>
      <c r="F124" s="31"/>
      <c r="G124" s="31" t="s">
        <v>14</v>
      </c>
      <c r="H124" s="125"/>
      <c r="I124" s="125"/>
      <c r="J124" s="125">
        <f t="shared" si="30"/>
        <v>0</v>
      </c>
      <c r="K124" s="129"/>
      <c r="L124" s="117"/>
      <c r="M124" s="127"/>
      <c r="N124" s="211"/>
      <c r="O124" s="236">
        <v>0</v>
      </c>
      <c r="P124" s="236">
        <v>0</v>
      </c>
      <c r="Q124" s="236">
        <f t="shared" si="31"/>
        <v>0</v>
      </c>
      <c r="R124" s="203">
        <v>0</v>
      </c>
      <c r="S124" s="236"/>
    </row>
    <row r="125" spans="1:19" ht="15" customHeight="1">
      <c r="A125" s="1"/>
      <c r="B125" s="86" t="s">
        <v>112</v>
      </c>
      <c r="C125" s="356" t="s">
        <v>89</v>
      </c>
      <c r="D125" s="89"/>
      <c r="E125" s="102"/>
      <c r="F125" s="103"/>
      <c r="G125" s="103"/>
      <c r="H125" s="132"/>
      <c r="I125" s="132"/>
      <c r="J125" s="132"/>
      <c r="K125" s="123">
        <f>SUM(J126:J132)</f>
        <v>0</v>
      </c>
      <c r="L125" s="117"/>
      <c r="M125" s="124">
        <f>SUM(M126:M132)</f>
        <v>0</v>
      </c>
      <c r="N125" s="211"/>
      <c r="O125" s="204"/>
      <c r="P125" s="204"/>
      <c r="Q125" s="204"/>
      <c r="R125" s="204"/>
      <c r="S125" s="204"/>
    </row>
    <row r="126" spans="1:19" ht="15" customHeight="1">
      <c r="A126" s="1"/>
      <c r="B126" s="93" t="s">
        <v>113</v>
      </c>
      <c r="C126" s="343" t="s">
        <v>209</v>
      </c>
      <c r="D126" s="70" t="s">
        <v>85</v>
      </c>
      <c r="E126" s="30"/>
      <c r="F126" s="128"/>
      <c r="G126" s="128"/>
      <c r="H126" s="128"/>
      <c r="I126" s="128"/>
      <c r="J126" s="128"/>
      <c r="K126" s="273"/>
      <c r="L126" s="117"/>
      <c r="M126" s="127"/>
      <c r="N126" s="211"/>
      <c r="O126" s="236">
        <v>0</v>
      </c>
      <c r="P126" s="236">
        <v>0</v>
      </c>
      <c r="Q126" s="236">
        <f t="shared" si="31"/>
        <v>0</v>
      </c>
      <c r="R126" s="203">
        <v>0</v>
      </c>
      <c r="S126" s="41"/>
    </row>
    <row r="127" spans="1:19" ht="15" customHeight="1">
      <c r="A127" s="1"/>
      <c r="B127" s="93" t="s">
        <v>76</v>
      </c>
      <c r="C127" s="13"/>
      <c r="D127" s="37" t="s">
        <v>195</v>
      </c>
      <c r="E127" s="40"/>
      <c r="F127" s="31"/>
      <c r="G127" s="62" t="s">
        <v>14</v>
      </c>
      <c r="H127" s="125"/>
      <c r="I127" s="125"/>
      <c r="J127" s="125">
        <f>SUM(H127*I127)</f>
        <v>0</v>
      </c>
      <c r="K127" s="129"/>
      <c r="L127" s="117"/>
      <c r="M127" s="127"/>
      <c r="N127" s="211"/>
      <c r="O127" s="236">
        <v>0</v>
      </c>
      <c r="P127" s="236">
        <v>0</v>
      </c>
      <c r="Q127" s="236">
        <f t="shared" ref="Q127:Q132" si="32">+O127+P127</f>
        <v>0</v>
      </c>
      <c r="R127" s="203">
        <v>0</v>
      </c>
      <c r="S127" s="41"/>
    </row>
    <row r="128" spans="1:19" ht="15" customHeight="1">
      <c r="A128" s="1"/>
      <c r="B128" s="93" t="s">
        <v>191</v>
      </c>
      <c r="C128" s="13"/>
      <c r="D128" s="37" t="s">
        <v>199</v>
      </c>
      <c r="E128" s="40"/>
      <c r="F128" s="31"/>
      <c r="G128" s="62" t="s">
        <v>14</v>
      </c>
      <c r="H128" s="125"/>
      <c r="I128" s="125"/>
      <c r="J128" s="125">
        <f t="shared" ref="J128:J132" si="33">SUM(H128*I128)</f>
        <v>0</v>
      </c>
      <c r="K128" s="129"/>
      <c r="L128" s="117"/>
      <c r="M128" s="127"/>
      <c r="N128" s="211"/>
      <c r="O128" s="236">
        <v>0</v>
      </c>
      <c r="P128" s="236">
        <v>0</v>
      </c>
      <c r="Q128" s="236">
        <f t="shared" si="32"/>
        <v>0</v>
      </c>
      <c r="R128" s="203">
        <v>0</v>
      </c>
      <c r="S128" s="41"/>
    </row>
    <row r="129" spans="1:19" ht="15" customHeight="1">
      <c r="A129" s="1"/>
      <c r="B129" s="93" t="s">
        <v>192</v>
      </c>
      <c r="C129" s="13"/>
      <c r="D129" s="37" t="s">
        <v>200</v>
      </c>
      <c r="E129" s="40"/>
      <c r="F129" s="31"/>
      <c r="G129" s="62" t="s">
        <v>14</v>
      </c>
      <c r="H129" s="125"/>
      <c r="I129" s="125"/>
      <c r="J129" s="125">
        <f t="shared" si="33"/>
        <v>0</v>
      </c>
      <c r="K129" s="129"/>
      <c r="L129" s="117"/>
      <c r="M129" s="127"/>
      <c r="N129" s="211"/>
      <c r="O129" s="236">
        <v>0</v>
      </c>
      <c r="P129" s="236">
        <v>0</v>
      </c>
      <c r="Q129" s="236">
        <f t="shared" si="32"/>
        <v>0</v>
      </c>
      <c r="R129" s="203">
        <v>0</v>
      </c>
      <c r="S129" s="41"/>
    </row>
    <row r="130" spans="1:19" ht="15" customHeight="1">
      <c r="A130" s="1"/>
      <c r="B130" s="93" t="s">
        <v>193</v>
      </c>
      <c r="C130" s="13"/>
      <c r="D130" s="37" t="s">
        <v>201</v>
      </c>
      <c r="E130" s="40"/>
      <c r="F130" s="31"/>
      <c r="G130" s="62" t="s">
        <v>14</v>
      </c>
      <c r="H130" s="125"/>
      <c r="I130" s="125"/>
      <c r="J130" s="125">
        <f t="shared" si="33"/>
        <v>0</v>
      </c>
      <c r="K130" s="129"/>
      <c r="L130" s="117"/>
      <c r="M130" s="127"/>
      <c r="N130" s="211"/>
      <c r="O130" s="236">
        <v>0</v>
      </c>
      <c r="P130" s="236">
        <v>0</v>
      </c>
      <c r="Q130" s="236">
        <f t="shared" si="32"/>
        <v>0</v>
      </c>
      <c r="R130" s="203">
        <v>0</v>
      </c>
      <c r="S130" s="41"/>
    </row>
    <row r="131" spans="1:19" ht="15" customHeight="1">
      <c r="A131" s="1"/>
      <c r="B131" s="93" t="s">
        <v>194</v>
      </c>
      <c r="C131" s="13"/>
      <c r="D131" s="37" t="s">
        <v>202</v>
      </c>
      <c r="E131" s="40"/>
      <c r="F131" s="31"/>
      <c r="G131" s="62" t="s">
        <v>14</v>
      </c>
      <c r="H131" s="125"/>
      <c r="I131" s="125"/>
      <c r="J131" s="125">
        <f t="shared" si="33"/>
        <v>0</v>
      </c>
      <c r="K131" s="129"/>
      <c r="L131" s="117"/>
      <c r="M131" s="127"/>
      <c r="N131" s="213"/>
      <c r="O131" s="236">
        <v>0</v>
      </c>
      <c r="P131" s="236">
        <v>0</v>
      </c>
      <c r="Q131" s="236">
        <f t="shared" si="32"/>
        <v>0</v>
      </c>
      <c r="R131" s="203">
        <v>0</v>
      </c>
      <c r="S131" s="41"/>
    </row>
    <row r="132" spans="1:19" ht="15" customHeight="1">
      <c r="A132" s="1"/>
      <c r="B132" s="93" t="s">
        <v>336</v>
      </c>
      <c r="C132" s="13"/>
      <c r="D132" s="37" t="s">
        <v>203</v>
      </c>
      <c r="E132" s="40"/>
      <c r="F132" s="40"/>
      <c r="G132" s="62" t="s">
        <v>14</v>
      </c>
      <c r="H132" s="125"/>
      <c r="I132" s="125"/>
      <c r="J132" s="125">
        <f t="shared" si="33"/>
        <v>0</v>
      </c>
      <c r="K132" s="129"/>
      <c r="L132" s="117"/>
      <c r="M132" s="127"/>
      <c r="N132" s="211"/>
      <c r="O132" s="236">
        <v>0</v>
      </c>
      <c r="P132" s="236">
        <v>0</v>
      </c>
      <c r="Q132" s="236">
        <f t="shared" si="32"/>
        <v>0</v>
      </c>
      <c r="R132" s="203">
        <v>0</v>
      </c>
      <c r="S132" s="41"/>
    </row>
    <row r="133" spans="1:19" ht="15" customHeight="1">
      <c r="A133" s="1"/>
      <c r="B133" s="105" t="s">
        <v>114</v>
      </c>
      <c r="C133" s="356" t="s">
        <v>90</v>
      </c>
      <c r="D133" s="89"/>
      <c r="E133" s="102"/>
      <c r="F133" s="103"/>
      <c r="G133" s="103"/>
      <c r="H133" s="132"/>
      <c r="I133" s="132"/>
      <c r="J133" s="132"/>
      <c r="K133" s="123">
        <f>SUM(J134:J138)</f>
        <v>0</v>
      </c>
      <c r="L133" s="117"/>
      <c r="M133" s="124">
        <f>SUM(M134:M138)</f>
        <v>0</v>
      </c>
      <c r="N133" s="211"/>
      <c r="O133" s="204"/>
      <c r="P133" s="204"/>
      <c r="Q133" s="204"/>
      <c r="R133" s="204"/>
      <c r="S133" s="204"/>
    </row>
    <row r="134" spans="1:19" ht="15" customHeight="1">
      <c r="A134" s="1"/>
      <c r="B134" s="93" t="s">
        <v>115</v>
      </c>
      <c r="C134" s="10"/>
      <c r="D134" s="70" t="s">
        <v>85</v>
      </c>
      <c r="E134" s="42"/>
      <c r="F134" s="128"/>
      <c r="G134" s="128"/>
      <c r="H134" s="128"/>
      <c r="I134" s="128"/>
      <c r="J134" s="128"/>
      <c r="K134" s="273"/>
      <c r="L134" s="117"/>
      <c r="M134" s="127"/>
      <c r="N134" s="211"/>
      <c r="O134" s="236">
        <v>0</v>
      </c>
      <c r="P134" s="236">
        <v>0</v>
      </c>
      <c r="Q134" s="236">
        <f t="shared" ref="Q134:Q155" si="34">+O134+P134</f>
        <v>0</v>
      </c>
      <c r="R134" s="203">
        <f t="shared" ref="R134:R155" si="35">+J134*P134</f>
        <v>0</v>
      </c>
      <c r="S134" s="41"/>
    </row>
    <row r="135" spans="1:19" ht="15" customHeight="1">
      <c r="A135" s="1"/>
      <c r="B135" s="93" t="s">
        <v>77</v>
      </c>
      <c r="C135" s="13"/>
      <c r="D135" s="37" t="s">
        <v>181</v>
      </c>
      <c r="E135" s="32"/>
      <c r="F135" s="31"/>
      <c r="G135" s="62" t="s">
        <v>14</v>
      </c>
      <c r="H135" s="125"/>
      <c r="I135" s="125"/>
      <c r="J135" s="125">
        <f>SUM(H135*I135)</f>
        <v>0</v>
      </c>
      <c r="K135" s="129"/>
      <c r="L135" s="117"/>
      <c r="M135" s="127"/>
      <c r="N135" s="211"/>
      <c r="O135" s="236">
        <v>0</v>
      </c>
      <c r="P135" s="236">
        <v>0</v>
      </c>
      <c r="Q135" s="236">
        <f t="shared" si="34"/>
        <v>0</v>
      </c>
      <c r="R135" s="203">
        <f t="shared" si="35"/>
        <v>0</v>
      </c>
      <c r="S135" s="41"/>
    </row>
    <row r="136" spans="1:19" ht="15" customHeight="1">
      <c r="A136" s="1"/>
      <c r="B136" s="93" t="s">
        <v>196</v>
      </c>
      <c r="C136" s="13"/>
      <c r="D136" s="37" t="s">
        <v>206</v>
      </c>
      <c r="E136" s="32"/>
      <c r="F136" s="31"/>
      <c r="G136" s="62" t="s">
        <v>14</v>
      </c>
      <c r="H136" s="125"/>
      <c r="I136" s="125"/>
      <c r="J136" s="125">
        <f t="shared" ref="J136:J138" si="36">SUM(H136*I136)</f>
        <v>0</v>
      </c>
      <c r="K136" s="129"/>
      <c r="L136" s="117"/>
      <c r="M136" s="127"/>
      <c r="N136" s="211"/>
      <c r="O136" s="236">
        <v>0</v>
      </c>
      <c r="P136" s="236">
        <v>0</v>
      </c>
      <c r="Q136" s="236">
        <f t="shared" si="34"/>
        <v>0</v>
      </c>
      <c r="R136" s="203">
        <f t="shared" si="35"/>
        <v>0</v>
      </c>
      <c r="S136" s="41"/>
    </row>
    <row r="137" spans="1:19" ht="15" customHeight="1">
      <c r="A137" s="1"/>
      <c r="B137" s="93" t="s">
        <v>197</v>
      </c>
      <c r="C137" s="13"/>
      <c r="D137" s="37" t="s">
        <v>207</v>
      </c>
      <c r="E137" s="32"/>
      <c r="F137" s="31"/>
      <c r="G137" s="62" t="s">
        <v>14</v>
      </c>
      <c r="H137" s="125"/>
      <c r="I137" s="125"/>
      <c r="J137" s="125">
        <f t="shared" si="36"/>
        <v>0</v>
      </c>
      <c r="K137" s="129"/>
      <c r="L137" s="117"/>
      <c r="M137" s="127"/>
      <c r="N137" s="211"/>
      <c r="O137" s="236">
        <v>0</v>
      </c>
      <c r="P137" s="236">
        <v>0</v>
      </c>
      <c r="Q137" s="236">
        <f t="shared" si="34"/>
        <v>0</v>
      </c>
      <c r="R137" s="203">
        <f t="shared" si="35"/>
        <v>0</v>
      </c>
      <c r="S137" s="41"/>
    </row>
    <row r="138" spans="1:19" ht="15" customHeight="1">
      <c r="A138" s="1"/>
      <c r="B138" s="93" t="s">
        <v>198</v>
      </c>
      <c r="C138" s="13"/>
      <c r="D138" s="37" t="s">
        <v>208</v>
      </c>
      <c r="E138" s="32"/>
      <c r="F138" s="31"/>
      <c r="G138" s="62" t="s">
        <v>14</v>
      </c>
      <c r="H138" s="125"/>
      <c r="I138" s="125"/>
      <c r="J138" s="125">
        <f t="shared" si="36"/>
        <v>0</v>
      </c>
      <c r="K138" s="129"/>
      <c r="L138" s="117"/>
      <c r="M138" s="127"/>
      <c r="N138" s="211"/>
      <c r="O138" s="236">
        <v>0</v>
      </c>
      <c r="P138" s="236">
        <v>0</v>
      </c>
      <c r="Q138" s="236">
        <f t="shared" si="34"/>
        <v>0</v>
      </c>
      <c r="R138" s="203">
        <f t="shared" si="35"/>
        <v>0</v>
      </c>
      <c r="S138" s="41"/>
    </row>
    <row r="139" spans="1:19" ht="15" customHeight="1">
      <c r="A139" s="1"/>
      <c r="B139" s="86" t="s">
        <v>128</v>
      </c>
      <c r="C139" s="88" t="s">
        <v>36</v>
      </c>
      <c r="D139" s="89"/>
      <c r="E139" s="89"/>
      <c r="F139" s="90"/>
      <c r="G139" s="90"/>
      <c r="H139" s="122"/>
      <c r="I139" s="122"/>
      <c r="J139" s="122"/>
      <c r="K139" s="123">
        <f>SUM(J140:J149)</f>
        <v>0</v>
      </c>
      <c r="L139" s="117"/>
      <c r="M139" s="124">
        <f>SUM(M140:M149)</f>
        <v>0</v>
      </c>
      <c r="N139" s="211"/>
      <c r="O139" s="204"/>
      <c r="P139" s="204"/>
      <c r="Q139" s="204"/>
      <c r="R139" s="204"/>
      <c r="S139" s="204"/>
    </row>
    <row r="140" spans="1:19" ht="15" customHeight="1">
      <c r="A140" s="1"/>
      <c r="B140" s="93" t="s">
        <v>311</v>
      </c>
      <c r="C140" s="344" t="s">
        <v>69</v>
      </c>
      <c r="D140" s="59"/>
      <c r="E140" s="41"/>
      <c r="F140" s="41"/>
      <c r="G140" s="41"/>
      <c r="H140" s="41"/>
      <c r="I140" s="41"/>
      <c r="J140" s="41"/>
      <c r="K140" s="126"/>
      <c r="L140" s="117"/>
      <c r="M140" s="127"/>
      <c r="N140" s="211"/>
      <c r="O140" s="236">
        <v>0</v>
      </c>
      <c r="P140" s="236">
        <v>0</v>
      </c>
      <c r="Q140" s="236">
        <f t="shared" si="34"/>
        <v>0</v>
      </c>
      <c r="R140" s="203">
        <f t="shared" si="35"/>
        <v>0</v>
      </c>
      <c r="S140" s="41"/>
    </row>
    <row r="141" spans="1:19" ht="15" customHeight="1">
      <c r="A141" s="1"/>
      <c r="B141" s="93" t="s">
        <v>312</v>
      </c>
      <c r="C141" s="25"/>
      <c r="D141" s="58" t="s">
        <v>70</v>
      </c>
      <c r="E141" s="110"/>
      <c r="F141" s="8"/>
      <c r="G141" s="8" t="s">
        <v>15</v>
      </c>
      <c r="H141" s="129"/>
      <c r="I141" s="129"/>
      <c r="J141" s="129">
        <f t="shared" ref="J141:J149" si="37">SUM(H141*I141)</f>
        <v>0</v>
      </c>
      <c r="K141" s="129"/>
      <c r="L141" s="117"/>
      <c r="M141" s="127"/>
      <c r="N141" s="211"/>
      <c r="O141" s="236">
        <v>0</v>
      </c>
      <c r="P141" s="236">
        <v>0</v>
      </c>
      <c r="Q141" s="236">
        <f t="shared" si="34"/>
        <v>0</v>
      </c>
      <c r="R141" s="203">
        <f t="shared" si="35"/>
        <v>0</v>
      </c>
      <c r="S141" s="41"/>
    </row>
    <row r="142" spans="1:19" ht="15" customHeight="1">
      <c r="A142" s="1"/>
      <c r="B142" s="93" t="s">
        <v>337</v>
      </c>
      <c r="C142" s="343" t="s">
        <v>170</v>
      </c>
      <c r="D142" s="99"/>
      <c r="E142" s="99"/>
      <c r="F142" s="34"/>
      <c r="G142" s="104"/>
      <c r="H142" s="130"/>
      <c r="I142" s="130"/>
      <c r="J142" s="131"/>
      <c r="K142" s="133"/>
      <c r="L142" s="117"/>
      <c r="M142" s="127"/>
      <c r="N142" s="211"/>
      <c r="O142" s="236">
        <v>0</v>
      </c>
      <c r="P142" s="236">
        <v>0</v>
      </c>
      <c r="Q142" s="236">
        <f t="shared" si="34"/>
        <v>0</v>
      </c>
      <c r="R142" s="203">
        <f t="shared" si="35"/>
        <v>0</v>
      </c>
      <c r="S142" s="41"/>
    </row>
    <row r="143" spans="1:19" ht="15" customHeight="1">
      <c r="A143" s="1"/>
      <c r="B143" s="93" t="s">
        <v>338</v>
      </c>
      <c r="C143" s="10"/>
      <c r="D143" s="37" t="s">
        <v>71</v>
      </c>
      <c r="E143" s="37"/>
      <c r="F143" s="29"/>
      <c r="G143" s="29" t="s">
        <v>15</v>
      </c>
      <c r="H143" s="128"/>
      <c r="I143" s="128"/>
      <c r="J143" s="128">
        <f t="shared" si="37"/>
        <v>0</v>
      </c>
      <c r="K143" s="129"/>
      <c r="L143" s="117"/>
      <c r="M143" s="127"/>
      <c r="N143" s="211"/>
      <c r="O143" s="236">
        <v>0</v>
      </c>
      <c r="P143" s="236">
        <v>0</v>
      </c>
      <c r="Q143" s="236">
        <f t="shared" si="34"/>
        <v>0</v>
      </c>
      <c r="R143" s="203">
        <f t="shared" si="35"/>
        <v>0</v>
      </c>
      <c r="S143" s="41"/>
    </row>
    <row r="144" spans="1:19" ht="15" customHeight="1">
      <c r="A144" s="1"/>
      <c r="B144" s="93" t="s">
        <v>339</v>
      </c>
      <c r="C144" s="10"/>
      <c r="D144" s="30" t="s">
        <v>37</v>
      </c>
      <c r="E144" s="30"/>
      <c r="F144" s="29"/>
      <c r="G144" s="29" t="s">
        <v>15</v>
      </c>
      <c r="H144" s="128"/>
      <c r="I144" s="128"/>
      <c r="J144" s="128">
        <f t="shared" si="37"/>
        <v>0</v>
      </c>
      <c r="K144" s="129"/>
      <c r="L144" s="117"/>
      <c r="M144" s="127"/>
      <c r="N144" s="211"/>
      <c r="O144" s="236">
        <v>0</v>
      </c>
      <c r="P144" s="236">
        <v>0</v>
      </c>
      <c r="Q144" s="236">
        <f t="shared" si="34"/>
        <v>0</v>
      </c>
      <c r="R144" s="203">
        <f t="shared" si="35"/>
        <v>0</v>
      </c>
      <c r="S144" s="41"/>
    </row>
    <row r="145" spans="1:19" ht="15" customHeight="1">
      <c r="A145" s="1"/>
      <c r="B145" s="93" t="s">
        <v>340</v>
      </c>
      <c r="C145" s="10"/>
      <c r="D145" s="30" t="s">
        <v>38</v>
      </c>
      <c r="E145" s="30"/>
      <c r="F145" s="29"/>
      <c r="G145" s="29" t="s">
        <v>15</v>
      </c>
      <c r="H145" s="128"/>
      <c r="I145" s="128"/>
      <c r="J145" s="128">
        <f t="shared" si="37"/>
        <v>0</v>
      </c>
      <c r="K145" s="129"/>
      <c r="L145" s="117"/>
      <c r="M145" s="127"/>
      <c r="N145" s="211"/>
      <c r="O145" s="236">
        <v>0</v>
      </c>
      <c r="P145" s="236">
        <v>0</v>
      </c>
      <c r="Q145" s="236">
        <f t="shared" si="34"/>
        <v>0</v>
      </c>
      <c r="R145" s="203">
        <f t="shared" si="35"/>
        <v>0</v>
      </c>
      <c r="S145" s="41"/>
    </row>
    <row r="146" spans="1:19" ht="15" customHeight="1">
      <c r="A146" s="1"/>
      <c r="B146" s="93" t="s">
        <v>341</v>
      </c>
      <c r="C146" s="10"/>
      <c r="D146" s="30" t="s">
        <v>50</v>
      </c>
      <c r="E146" s="30"/>
      <c r="F146" s="29"/>
      <c r="G146" s="29" t="s">
        <v>15</v>
      </c>
      <c r="H146" s="128"/>
      <c r="I146" s="128"/>
      <c r="J146" s="128">
        <f t="shared" si="37"/>
        <v>0</v>
      </c>
      <c r="K146" s="129"/>
      <c r="L146" s="117"/>
      <c r="M146" s="127"/>
      <c r="N146" s="211"/>
      <c r="O146" s="236">
        <v>0</v>
      </c>
      <c r="P146" s="236">
        <v>0</v>
      </c>
      <c r="Q146" s="236">
        <f t="shared" si="34"/>
        <v>0</v>
      </c>
      <c r="R146" s="203">
        <f t="shared" si="35"/>
        <v>0</v>
      </c>
      <c r="S146" s="41"/>
    </row>
    <row r="147" spans="1:19" ht="15" customHeight="1">
      <c r="A147" s="1"/>
      <c r="B147" s="93" t="s">
        <v>342</v>
      </c>
      <c r="C147" s="343" t="s">
        <v>278</v>
      </c>
      <c r="D147" s="42"/>
      <c r="E147" s="33"/>
      <c r="F147" s="34"/>
      <c r="G147" s="34"/>
      <c r="H147" s="130"/>
      <c r="I147" s="130"/>
      <c r="J147" s="131"/>
      <c r="K147" s="129"/>
      <c r="L147" s="117"/>
      <c r="M147" s="127"/>
      <c r="N147" s="211"/>
      <c r="O147" s="236">
        <v>0</v>
      </c>
      <c r="P147" s="236">
        <v>0</v>
      </c>
      <c r="Q147" s="236">
        <f t="shared" si="34"/>
        <v>0</v>
      </c>
      <c r="R147" s="203">
        <f t="shared" si="35"/>
        <v>0</v>
      </c>
      <c r="S147" s="41"/>
    </row>
    <row r="148" spans="1:19" ht="15" customHeight="1">
      <c r="A148" s="1"/>
      <c r="B148" s="93" t="s">
        <v>343</v>
      </c>
      <c r="C148" s="10"/>
      <c r="D148" s="30" t="s">
        <v>39</v>
      </c>
      <c r="E148" s="30"/>
      <c r="F148" s="29"/>
      <c r="G148" s="29" t="s">
        <v>15</v>
      </c>
      <c r="H148" s="128"/>
      <c r="I148" s="128"/>
      <c r="J148" s="128">
        <f>SUM(H148*I148)</f>
        <v>0</v>
      </c>
      <c r="K148" s="129"/>
      <c r="L148" s="117"/>
      <c r="M148" s="127"/>
      <c r="N148" s="211"/>
      <c r="O148" s="236">
        <v>0</v>
      </c>
      <c r="P148" s="236">
        <v>0</v>
      </c>
      <c r="Q148" s="236">
        <f t="shared" si="34"/>
        <v>0</v>
      </c>
      <c r="R148" s="203">
        <f t="shared" si="35"/>
        <v>0</v>
      </c>
      <c r="S148" s="41"/>
    </row>
    <row r="149" spans="1:19" ht="15" customHeight="1">
      <c r="A149" s="1"/>
      <c r="B149" s="93" t="s">
        <v>344</v>
      </c>
      <c r="C149" s="10"/>
      <c r="D149" s="30" t="s">
        <v>40</v>
      </c>
      <c r="E149" s="30"/>
      <c r="F149" s="29"/>
      <c r="G149" s="29" t="s">
        <v>15</v>
      </c>
      <c r="H149" s="128"/>
      <c r="I149" s="128"/>
      <c r="J149" s="128">
        <f t="shared" si="37"/>
        <v>0</v>
      </c>
      <c r="K149" s="129"/>
      <c r="L149" s="117"/>
      <c r="M149" s="127"/>
      <c r="N149" s="211"/>
      <c r="O149" s="236">
        <v>0</v>
      </c>
      <c r="P149" s="236">
        <v>0</v>
      </c>
      <c r="Q149" s="236">
        <f t="shared" si="34"/>
        <v>0</v>
      </c>
      <c r="R149" s="203">
        <f t="shared" si="35"/>
        <v>0</v>
      </c>
      <c r="S149" s="41"/>
    </row>
    <row r="150" spans="1:19" ht="15" customHeight="1">
      <c r="A150" s="1"/>
      <c r="B150" s="86" t="s">
        <v>129</v>
      </c>
      <c r="C150" s="88" t="s">
        <v>241</v>
      </c>
      <c r="D150" s="89"/>
      <c r="E150" s="94"/>
      <c r="F150" s="90"/>
      <c r="G150" s="90"/>
      <c r="H150" s="150"/>
      <c r="I150" s="122"/>
      <c r="J150" s="122"/>
      <c r="K150" s="123">
        <f>SUM(J151:J155)</f>
        <v>0</v>
      </c>
      <c r="L150" s="117"/>
      <c r="M150" s="124">
        <f>SUM(M151:M155)</f>
        <v>0</v>
      </c>
      <c r="N150" s="211"/>
      <c r="O150" s="204"/>
      <c r="P150" s="204"/>
      <c r="Q150" s="204"/>
      <c r="R150" s="204"/>
      <c r="S150" s="204"/>
    </row>
    <row r="151" spans="1:19" ht="15" customHeight="1">
      <c r="A151" s="1"/>
      <c r="B151" s="93" t="s">
        <v>152</v>
      </c>
      <c r="C151" s="344" t="s">
        <v>317</v>
      </c>
      <c r="D151" s="45" t="s">
        <v>87</v>
      </c>
      <c r="E151" s="30"/>
      <c r="F151" s="30"/>
      <c r="G151" s="30"/>
      <c r="H151" s="30"/>
      <c r="I151" s="30"/>
      <c r="J151" s="30"/>
      <c r="K151" s="126"/>
      <c r="L151" s="117"/>
      <c r="M151" s="127"/>
      <c r="N151" s="211"/>
      <c r="O151" s="236">
        <v>0</v>
      </c>
      <c r="P151" s="236">
        <v>0</v>
      </c>
      <c r="Q151" s="236">
        <f t="shared" si="34"/>
        <v>0</v>
      </c>
      <c r="R151" s="203">
        <f t="shared" si="35"/>
        <v>0</v>
      </c>
      <c r="S151" s="41"/>
    </row>
    <row r="152" spans="1:19" ht="15" customHeight="1">
      <c r="A152" s="1"/>
      <c r="B152" s="93" t="s">
        <v>345</v>
      </c>
      <c r="C152" s="343"/>
      <c r="D152" s="45" t="s">
        <v>318</v>
      </c>
      <c r="E152" s="30"/>
      <c r="F152" s="30"/>
      <c r="G152" s="29" t="s">
        <v>15</v>
      </c>
      <c r="H152" s="128"/>
      <c r="I152" s="128"/>
      <c r="J152" s="128">
        <f>SUM(H152*I152)</f>
        <v>0</v>
      </c>
      <c r="K152" s="129"/>
      <c r="L152" s="117"/>
      <c r="M152" s="127"/>
      <c r="N152" s="211"/>
      <c r="O152" s="236">
        <v>0</v>
      </c>
      <c r="P152" s="236">
        <v>0</v>
      </c>
      <c r="Q152" s="236">
        <f t="shared" si="34"/>
        <v>0</v>
      </c>
      <c r="R152" s="203">
        <f t="shared" si="35"/>
        <v>0</v>
      </c>
      <c r="S152" s="41"/>
    </row>
    <row r="153" spans="1:19" ht="15" customHeight="1">
      <c r="A153" s="1"/>
      <c r="B153" s="93" t="s">
        <v>313</v>
      </c>
      <c r="C153" s="10" t="s">
        <v>319</v>
      </c>
      <c r="D153" s="45" t="s">
        <v>87</v>
      </c>
      <c r="E153" s="30"/>
      <c r="F153" s="30"/>
      <c r="G153" s="29" t="s">
        <v>15</v>
      </c>
      <c r="H153" s="128"/>
      <c r="I153" s="128"/>
      <c r="J153" s="128">
        <f>SUM(H153*I153)</f>
        <v>0</v>
      </c>
      <c r="K153" s="129"/>
      <c r="L153" s="117"/>
      <c r="M153" s="127"/>
      <c r="N153" s="211"/>
      <c r="O153" s="236">
        <v>0</v>
      </c>
      <c r="P153" s="236">
        <v>0</v>
      </c>
      <c r="Q153" s="236">
        <f t="shared" si="34"/>
        <v>0</v>
      </c>
      <c r="R153" s="203">
        <f t="shared" si="35"/>
        <v>0</v>
      </c>
      <c r="S153" s="41"/>
    </row>
    <row r="154" spans="1:19" ht="15" customHeight="1">
      <c r="A154" s="1"/>
      <c r="B154" s="93" t="s">
        <v>314</v>
      </c>
      <c r="C154" s="344" t="s">
        <v>78</v>
      </c>
      <c r="D154" s="45" t="s">
        <v>87</v>
      </c>
      <c r="E154" s="30"/>
      <c r="F154" s="30"/>
      <c r="G154" s="30"/>
      <c r="H154" s="30"/>
      <c r="I154" s="30"/>
      <c r="J154" s="30"/>
      <c r="K154" s="129"/>
      <c r="L154" s="117"/>
      <c r="M154" s="127"/>
      <c r="N154" s="211"/>
      <c r="O154" s="236">
        <v>0</v>
      </c>
      <c r="P154" s="236">
        <v>0</v>
      </c>
      <c r="Q154" s="236">
        <f t="shared" si="34"/>
        <v>0</v>
      </c>
      <c r="R154" s="203">
        <f t="shared" si="35"/>
        <v>0</v>
      </c>
      <c r="S154" s="41"/>
    </row>
    <row r="155" spans="1:19" ht="15" customHeight="1" thickBot="1">
      <c r="A155" s="1"/>
      <c r="B155" s="93" t="s">
        <v>315</v>
      </c>
      <c r="C155" s="344"/>
      <c r="D155" s="45" t="s">
        <v>250</v>
      </c>
      <c r="E155" s="30"/>
      <c r="F155" s="29"/>
      <c r="G155" s="36" t="s">
        <v>15</v>
      </c>
      <c r="H155" s="128"/>
      <c r="I155" s="128"/>
      <c r="J155" s="128">
        <f>SUM(H155*I155)</f>
        <v>0</v>
      </c>
      <c r="K155" s="129"/>
      <c r="L155" s="117"/>
      <c r="M155" s="127"/>
      <c r="N155" s="211"/>
      <c r="O155" s="236">
        <v>0</v>
      </c>
      <c r="P155" s="236">
        <v>0</v>
      </c>
      <c r="Q155" s="236">
        <f t="shared" si="34"/>
        <v>0</v>
      </c>
      <c r="R155" s="203">
        <f t="shared" si="35"/>
        <v>0</v>
      </c>
      <c r="S155" s="41"/>
    </row>
    <row r="156" spans="1:19" ht="15" customHeight="1" thickBot="1">
      <c r="A156" s="1"/>
      <c r="B156" s="51" t="s">
        <v>25</v>
      </c>
      <c r="C156" s="353" t="s">
        <v>41</v>
      </c>
      <c r="D156" s="341"/>
      <c r="E156" s="341"/>
      <c r="F156" s="355"/>
      <c r="G156" s="47"/>
      <c r="H156" s="135"/>
      <c r="I156" s="135"/>
      <c r="J156" s="135"/>
      <c r="K156" s="141">
        <f>+K150+K139+K133+K125+K118+K110+K105+K98+J160+J157+K67+K63</f>
        <v>0</v>
      </c>
      <c r="L156" s="117"/>
      <c r="M156" s="141">
        <f>+M150+M139+M133+M125+M118+M110+M105+M98+M67+M63</f>
        <v>0</v>
      </c>
      <c r="N156" s="211"/>
      <c r="O156" s="135"/>
      <c r="P156" s="135"/>
      <c r="Q156" s="135"/>
      <c r="R156" s="135"/>
      <c r="S156" s="135"/>
    </row>
    <row r="157" spans="1:19" ht="15" customHeight="1">
      <c r="A157" s="1"/>
      <c r="B157" s="14"/>
      <c r="C157" s="6"/>
      <c r="D157" s="14"/>
      <c r="E157" s="14"/>
      <c r="F157" s="14"/>
      <c r="G157" s="14"/>
      <c r="H157" s="140"/>
      <c r="I157" s="140"/>
      <c r="J157" s="140"/>
      <c r="K157" s="142"/>
      <c r="L157" s="117"/>
      <c r="N157" s="211"/>
      <c r="O157" s="236"/>
      <c r="P157" s="236"/>
      <c r="Q157" s="236"/>
      <c r="R157" s="236"/>
      <c r="S157" s="236"/>
    </row>
    <row r="158" spans="1:19" ht="15" customHeight="1" thickBot="1">
      <c r="A158" s="1"/>
      <c r="B158" s="248"/>
      <c r="C158" s="249"/>
      <c r="D158" s="250"/>
      <c r="E158" s="250"/>
      <c r="F158" s="248"/>
      <c r="G158" s="250"/>
      <c r="H158" s="251"/>
      <c r="I158" s="251"/>
      <c r="J158" s="251"/>
      <c r="K158" s="214"/>
      <c r="L158" s="252"/>
      <c r="M158" s="213"/>
      <c r="N158" s="211"/>
      <c r="O158" s="236"/>
      <c r="P158" s="236"/>
      <c r="Q158" s="236"/>
      <c r="R158" s="236"/>
      <c r="S158" s="236"/>
    </row>
    <row r="159" spans="1:19" ht="15" customHeight="1" thickBot="1">
      <c r="A159" s="1"/>
      <c r="B159" s="77" t="s">
        <v>42</v>
      </c>
      <c r="C159" s="80" t="s">
        <v>124</v>
      </c>
      <c r="D159" s="49"/>
      <c r="E159" s="49"/>
      <c r="F159" s="78"/>
      <c r="G159" s="50"/>
      <c r="H159" s="139"/>
      <c r="I159" s="139"/>
      <c r="J159" s="139"/>
      <c r="K159" s="139"/>
      <c r="L159" s="120"/>
      <c r="M159" s="121"/>
      <c r="N159" s="211"/>
      <c r="O159" s="236"/>
      <c r="P159" s="236"/>
      <c r="Q159" s="236"/>
      <c r="R159" s="236"/>
      <c r="S159" s="236"/>
    </row>
    <row r="160" spans="1:19" ht="15" customHeight="1">
      <c r="A160" s="1"/>
      <c r="B160" s="248"/>
      <c r="C160" s="249"/>
      <c r="D160" s="250"/>
      <c r="E160" s="250"/>
      <c r="F160" s="248"/>
      <c r="G160" s="250"/>
      <c r="H160" s="251"/>
      <c r="I160" s="251"/>
      <c r="J160" s="251"/>
      <c r="K160" s="214"/>
      <c r="L160" s="252"/>
      <c r="M160" s="213"/>
      <c r="N160" s="211"/>
      <c r="O160" s="236"/>
      <c r="P160" s="236"/>
      <c r="Q160" s="236"/>
      <c r="R160" s="236"/>
      <c r="S160" s="236"/>
    </row>
    <row r="161" spans="1:19" ht="15" customHeight="1">
      <c r="A161" s="1"/>
      <c r="B161" s="87" t="s">
        <v>43</v>
      </c>
      <c r="C161" s="61"/>
      <c r="D161" s="45"/>
      <c r="E161" s="57"/>
      <c r="F161" s="64"/>
      <c r="G161" s="29"/>
      <c r="H161" s="128"/>
      <c r="I161" s="128"/>
      <c r="J161" s="128">
        <f>SUM(H161*I161)</f>
        <v>0</v>
      </c>
      <c r="K161" s="126"/>
      <c r="L161" s="117"/>
      <c r="M161" s="127"/>
      <c r="N161" s="211"/>
      <c r="O161" s="236"/>
      <c r="P161" s="236"/>
      <c r="Q161" s="236"/>
      <c r="R161" s="236"/>
      <c r="S161" s="236"/>
    </row>
    <row r="162" spans="1:19" ht="15" customHeight="1">
      <c r="A162" s="1"/>
      <c r="B162" s="87" t="s">
        <v>27</v>
      </c>
      <c r="C162" s="13"/>
      <c r="D162" s="45"/>
      <c r="E162" s="57"/>
      <c r="F162" s="64"/>
      <c r="G162" s="29"/>
      <c r="H162" s="128"/>
      <c r="I162" s="128"/>
      <c r="J162" s="128">
        <f>SUM(H162*I162)</f>
        <v>0</v>
      </c>
      <c r="K162" s="129"/>
      <c r="L162" s="117"/>
      <c r="M162" s="127"/>
      <c r="N162" s="211"/>
      <c r="O162" s="236"/>
      <c r="P162" s="236"/>
      <c r="Q162" s="236"/>
      <c r="R162" s="236"/>
      <c r="S162" s="236"/>
    </row>
    <row r="163" spans="1:19" ht="15" customHeight="1">
      <c r="A163" s="1"/>
      <c r="B163" s="87" t="s">
        <v>28</v>
      </c>
      <c r="C163" s="13"/>
      <c r="D163" s="42"/>
      <c r="E163" s="43"/>
      <c r="F163" s="64"/>
      <c r="G163" s="29"/>
      <c r="H163" s="128"/>
      <c r="I163" s="128"/>
      <c r="J163" s="128">
        <f>SUM(H163*I163)</f>
        <v>0</v>
      </c>
      <c r="K163" s="129"/>
      <c r="L163" s="117"/>
      <c r="M163" s="127"/>
      <c r="N163" s="211"/>
      <c r="O163" s="236"/>
      <c r="P163" s="236"/>
      <c r="Q163" s="236"/>
      <c r="R163" s="236"/>
      <c r="S163" s="236"/>
    </row>
    <row r="164" spans="1:19" ht="15" customHeight="1" thickBot="1">
      <c r="A164" s="1"/>
      <c r="B164" s="98"/>
      <c r="C164" s="13"/>
      <c r="D164" s="65"/>
      <c r="E164" s="66"/>
      <c r="F164" s="9"/>
      <c r="G164" s="9"/>
      <c r="H164" s="129"/>
      <c r="I164" s="129"/>
      <c r="J164" s="129"/>
      <c r="K164" s="129"/>
      <c r="L164" s="117"/>
      <c r="M164" s="134"/>
      <c r="N164" s="211"/>
      <c r="O164" s="236"/>
      <c r="P164" s="236"/>
      <c r="Q164" s="236"/>
      <c r="R164" s="236"/>
      <c r="S164" s="236"/>
    </row>
    <row r="165" spans="1:19" ht="15" customHeight="1" thickBot="1">
      <c r="A165" s="1"/>
      <c r="B165" s="51" t="s">
        <v>42</v>
      </c>
      <c r="C165" s="46" t="s">
        <v>125</v>
      </c>
      <c r="D165" s="47"/>
      <c r="E165" s="47"/>
      <c r="F165" s="48" t="s">
        <v>8</v>
      </c>
      <c r="G165" s="47"/>
      <c r="H165" s="135"/>
      <c r="I165" s="135"/>
      <c r="J165" s="135"/>
      <c r="K165" s="136">
        <f>SUM(J161:J164)</f>
        <v>0</v>
      </c>
      <c r="L165" s="117"/>
      <c r="M165" s="137">
        <f>SUM(M161:M164)</f>
        <v>0</v>
      </c>
      <c r="N165" s="211"/>
      <c r="O165" s="236"/>
      <c r="P165" s="236"/>
      <c r="Q165" s="236"/>
      <c r="R165" s="236"/>
      <c r="S165" s="236"/>
    </row>
    <row r="166" spans="1:19" ht="15" customHeight="1" thickBot="1">
      <c r="A166" s="1"/>
      <c r="B166" s="14"/>
      <c r="C166" s="19"/>
      <c r="D166" s="14"/>
      <c r="E166" s="14"/>
      <c r="F166" s="5"/>
      <c r="G166" s="14"/>
      <c r="H166" s="140"/>
      <c r="I166" s="140"/>
      <c r="J166" s="140"/>
      <c r="K166" s="142"/>
      <c r="L166" s="117"/>
      <c r="M166" s="144"/>
      <c r="N166" s="211"/>
      <c r="O166" s="236"/>
      <c r="P166" s="236"/>
      <c r="Q166" s="236"/>
      <c r="R166" s="236"/>
      <c r="S166" s="236"/>
    </row>
    <row r="167" spans="1:19" ht="15" customHeight="1" thickBot="1">
      <c r="A167" s="1"/>
      <c r="B167" s="72" t="s">
        <v>123</v>
      </c>
      <c r="C167" s="73" t="s">
        <v>323</v>
      </c>
      <c r="D167" s="74"/>
      <c r="E167" s="74"/>
      <c r="F167" s="75">
        <v>1</v>
      </c>
      <c r="G167" s="76"/>
      <c r="H167" s="145"/>
      <c r="I167" s="145"/>
      <c r="J167" s="145"/>
      <c r="K167" s="146">
        <f>SUM(K59+K156+K165)</f>
        <v>0</v>
      </c>
      <c r="L167" s="117"/>
      <c r="M167" s="147">
        <f>SUM(M59+M156+M165)</f>
        <v>0</v>
      </c>
      <c r="N167" s="211"/>
      <c r="O167" s="236"/>
      <c r="P167" s="236"/>
      <c r="Q167" s="236"/>
      <c r="R167" s="236"/>
      <c r="S167" s="236"/>
    </row>
    <row r="168" spans="1:19" ht="15" customHeight="1">
      <c r="A168" s="1"/>
      <c r="B168" s="20"/>
      <c r="C168" s="21"/>
      <c r="D168" s="22"/>
      <c r="E168" s="22"/>
      <c r="F168" s="23"/>
      <c r="G168" s="20"/>
      <c r="H168" s="148"/>
      <c r="I168" s="148"/>
      <c r="J168" s="148"/>
      <c r="K168" s="148"/>
      <c r="L168" s="117"/>
      <c r="N168" s="211"/>
      <c r="O168" s="236"/>
      <c r="P168" s="236"/>
      <c r="Q168" s="236"/>
      <c r="R168" s="236"/>
      <c r="S168" s="236"/>
    </row>
    <row r="169" spans="1:19" ht="15" customHeight="1">
      <c r="A169" s="1"/>
      <c r="B169" s="280"/>
      <c r="C169" s="281"/>
      <c r="D169" s="282"/>
      <c r="E169" s="282"/>
      <c r="F169" s="283"/>
      <c r="G169" s="284"/>
      <c r="H169" s="285"/>
      <c r="I169" s="285"/>
      <c r="J169" s="286" t="s">
        <v>122</v>
      </c>
      <c r="K169" s="287">
        <f>+K167*0.22</f>
        <v>0</v>
      </c>
      <c r="L169" s="117"/>
      <c r="N169" s="211"/>
      <c r="O169" s="236"/>
      <c r="P169" s="236"/>
      <c r="Q169" s="236"/>
      <c r="R169" s="236"/>
      <c r="S169" s="236"/>
    </row>
    <row r="170" spans="1:19" ht="15" customHeight="1" thickBot="1">
      <c r="A170" s="1"/>
      <c r="B170" s="20"/>
      <c r="C170" s="21"/>
      <c r="D170" s="22"/>
      <c r="E170" s="22"/>
      <c r="F170" s="23"/>
      <c r="G170" s="20"/>
      <c r="H170" s="148"/>
      <c r="I170" s="148"/>
      <c r="J170" s="245"/>
      <c r="K170" s="148"/>
      <c r="L170" s="117"/>
      <c r="N170" s="211"/>
      <c r="O170" s="236"/>
      <c r="P170" s="236"/>
      <c r="Q170" s="236"/>
      <c r="R170" s="236"/>
      <c r="S170" s="236"/>
    </row>
    <row r="171" spans="1:19" ht="15" customHeight="1" thickBot="1">
      <c r="A171" s="1"/>
      <c r="B171" s="288" t="s">
        <v>46</v>
      </c>
      <c r="C171" s="289" t="s">
        <v>161</v>
      </c>
      <c r="D171" s="290"/>
      <c r="E171" s="290"/>
      <c r="F171" s="291"/>
      <c r="G171" s="292"/>
      <c r="H171" s="293"/>
      <c r="I171" s="293"/>
      <c r="J171" s="294"/>
      <c r="K171" s="295">
        <f>+K167+K169</f>
        <v>0</v>
      </c>
      <c r="L171" s="117"/>
      <c r="N171" s="211"/>
      <c r="O171" s="236"/>
      <c r="P171" s="236"/>
      <c r="Q171" s="236"/>
      <c r="R171" s="236"/>
      <c r="S171" s="236"/>
    </row>
    <row r="172" spans="1:19" ht="15" customHeight="1">
      <c r="A172" s="1"/>
      <c r="B172" s="20"/>
      <c r="C172" s="21"/>
      <c r="D172" s="22"/>
      <c r="E172" s="22"/>
      <c r="F172" s="23"/>
      <c r="G172" s="20"/>
      <c r="H172" s="148"/>
      <c r="I172" s="148"/>
      <c r="J172" s="148"/>
      <c r="K172" s="148"/>
      <c r="L172" s="117"/>
      <c r="N172" s="211"/>
      <c r="O172" s="236"/>
      <c r="P172" s="236"/>
      <c r="Q172" s="236"/>
      <c r="R172" s="236"/>
      <c r="S172" s="236"/>
    </row>
    <row r="173" spans="1:19" ht="15" customHeight="1">
      <c r="A173" s="1"/>
      <c r="B173" s="20"/>
      <c r="C173" s="21"/>
      <c r="D173" s="22"/>
      <c r="E173" s="22"/>
      <c r="F173" s="23"/>
      <c r="G173" s="20"/>
      <c r="H173" s="148"/>
      <c r="I173" s="148"/>
      <c r="J173" s="148"/>
      <c r="K173" s="148"/>
      <c r="L173" s="117"/>
      <c r="N173" s="211"/>
      <c r="O173" s="236"/>
      <c r="P173" s="236"/>
      <c r="Q173" s="236"/>
      <c r="R173" s="236"/>
      <c r="S173" s="236"/>
    </row>
    <row r="174" spans="1:19" ht="15" customHeight="1">
      <c r="A174" s="1"/>
      <c r="B174" s="20" t="s">
        <v>127</v>
      </c>
      <c r="C174" s="275" t="s">
        <v>154</v>
      </c>
      <c r="D174" s="22"/>
      <c r="E174" s="22"/>
      <c r="F174" s="23"/>
      <c r="G174" s="20"/>
      <c r="H174" s="148"/>
      <c r="I174" s="148"/>
      <c r="J174" s="148"/>
      <c r="K174" s="148"/>
      <c r="L174" s="117"/>
      <c r="N174" s="211"/>
      <c r="O174" s="236"/>
      <c r="P174" s="236"/>
      <c r="Q174" s="236"/>
      <c r="R174" s="236"/>
      <c r="S174" s="236"/>
    </row>
    <row r="175" spans="1:19" ht="15" customHeight="1">
      <c r="A175" s="28"/>
      <c r="B175" s="148"/>
      <c r="C175" s="276" t="s">
        <v>155</v>
      </c>
      <c r="D175" s="16"/>
      <c r="F175" s="117"/>
      <c r="G175" s="116"/>
      <c r="H175" s="210"/>
      <c r="N175" s="211"/>
      <c r="O175" s="236"/>
      <c r="P175" s="236"/>
      <c r="Q175" s="236"/>
      <c r="R175" s="236"/>
      <c r="S175" s="236"/>
    </row>
    <row r="176" spans="1:19" ht="15" customHeight="1">
      <c r="A176" s="28"/>
      <c r="B176" s="140"/>
      <c r="C176" s="277" t="s">
        <v>156</v>
      </c>
      <c r="D176" s="140"/>
      <c r="E176" s="142"/>
      <c r="F176" s="117"/>
      <c r="G176" s="116"/>
      <c r="H176" s="210"/>
      <c r="N176" s="211"/>
      <c r="O176" s="236"/>
      <c r="P176" s="236"/>
      <c r="Q176" s="236"/>
      <c r="R176" s="236"/>
      <c r="S176" s="236"/>
    </row>
    <row r="177" spans="1:19" ht="15" customHeight="1">
      <c r="A177" s="28"/>
      <c r="B177" s="236"/>
      <c r="C177" s="236"/>
      <c r="D177" s="236"/>
      <c r="E177" s="236"/>
      <c r="F177" s="236"/>
      <c r="G177" s="236"/>
      <c r="H177" s="236"/>
      <c r="I177" s="236"/>
      <c r="J177" s="236"/>
      <c r="K177" s="236"/>
      <c r="L177" s="236"/>
      <c r="M177" s="236"/>
      <c r="N177" s="236"/>
      <c r="O177" s="236"/>
      <c r="P177" s="236"/>
      <c r="Q177" s="236"/>
      <c r="R177" s="236"/>
      <c r="S177" s="236"/>
    </row>
    <row r="178" spans="1:19" ht="15" customHeight="1">
      <c r="A178" s="28"/>
      <c r="B178" s="236"/>
      <c r="C178" s="236"/>
      <c r="D178" s="236"/>
      <c r="E178" s="236"/>
      <c r="F178" s="236"/>
      <c r="G178" s="236"/>
      <c r="H178" s="236"/>
      <c r="I178" s="236"/>
      <c r="J178" s="236"/>
      <c r="K178" s="236"/>
      <c r="L178" s="236"/>
      <c r="M178" s="236"/>
      <c r="N178" s="236"/>
      <c r="O178" s="236"/>
      <c r="P178" s="236"/>
      <c r="Q178" s="236"/>
      <c r="R178" s="236"/>
      <c r="S178" s="236"/>
    </row>
    <row r="179" spans="1:19" ht="15" customHeight="1">
      <c r="A179" s="28"/>
      <c r="B179" s="236"/>
      <c r="C179" s="236"/>
      <c r="D179" s="236"/>
      <c r="E179" s="236"/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</row>
    <row r="180" spans="1:19" ht="15" customHeight="1">
      <c r="A180" s="28"/>
      <c r="B180" s="236"/>
      <c r="C180" s="236"/>
      <c r="D180" s="236"/>
      <c r="E180" s="236"/>
      <c r="F180" s="236"/>
      <c r="G180" s="236"/>
      <c r="H180" s="236"/>
      <c r="I180" s="236"/>
      <c r="J180" s="236"/>
      <c r="K180" s="236"/>
      <c r="L180" s="236"/>
      <c r="M180" s="236"/>
      <c r="N180" s="236"/>
      <c r="O180" s="236"/>
      <c r="P180" s="236"/>
      <c r="Q180" s="236"/>
      <c r="R180" s="236"/>
      <c r="S180" s="236"/>
    </row>
    <row r="181" spans="1:19" ht="15" customHeight="1">
      <c r="A181" s="28"/>
      <c r="B181" s="236"/>
      <c r="C181" s="236"/>
      <c r="D181" s="236"/>
      <c r="E181" s="236"/>
      <c r="F181" s="236"/>
      <c r="G181" s="236"/>
      <c r="H181" s="236"/>
      <c r="I181" s="236"/>
      <c r="J181" s="236"/>
      <c r="K181" s="236"/>
      <c r="L181" s="236"/>
      <c r="M181" s="236"/>
      <c r="N181" s="236"/>
      <c r="O181" s="236"/>
      <c r="P181" s="236"/>
      <c r="Q181" s="236"/>
      <c r="R181" s="236"/>
      <c r="S181" s="236"/>
    </row>
    <row r="182" spans="1:19" ht="15" customHeight="1">
      <c r="A182" s="28"/>
      <c r="B182" s="236"/>
      <c r="C182" s="236"/>
      <c r="D182" s="236"/>
      <c r="E182" s="236"/>
      <c r="F182" s="236"/>
      <c r="G182" s="236"/>
      <c r="H182" s="236"/>
      <c r="I182" s="236"/>
      <c r="J182" s="236"/>
      <c r="K182" s="236"/>
      <c r="L182" s="236"/>
      <c r="M182" s="236"/>
      <c r="N182" s="236"/>
      <c r="O182" s="236"/>
      <c r="P182" s="236"/>
      <c r="Q182" s="236"/>
      <c r="R182" s="236"/>
      <c r="S182" s="236"/>
    </row>
    <row r="183" spans="1:19" ht="15" customHeight="1">
      <c r="A183" s="28"/>
      <c r="B183" s="236"/>
      <c r="C183" s="236"/>
      <c r="D183" s="236"/>
      <c r="E183" s="236"/>
      <c r="F183" s="236"/>
      <c r="G183" s="236"/>
      <c r="H183" s="236"/>
      <c r="I183" s="236"/>
      <c r="J183" s="236"/>
      <c r="K183" s="236"/>
      <c r="L183" s="236"/>
      <c r="M183" s="236"/>
      <c r="N183" s="236"/>
      <c r="O183" s="236"/>
      <c r="P183" s="236"/>
      <c r="Q183" s="236"/>
      <c r="R183" s="236"/>
      <c r="S183" s="236"/>
    </row>
    <row r="184" spans="1:19" ht="15" customHeight="1">
      <c r="A184" s="28"/>
      <c r="B184" s="236"/>
      <c r="C184" s="236"/>
      <c r="D184" s="236"/>
      <c r="E184" s="236"/>
      <c r="F184" s="236"/>
      <c r="G184" s="236"/>
      <c r="H184" s="236"/>
      <c r="I184" s="236"/>
      <c r="J184" s="236"/>
      <c r="K184" s="236"/>
      <c r="L184" s="236"/>
      <c r="M184" s="236"/>
      <c r="N184" s="236"/>
      <c r="O184" s="236"/>
      <c r="P184" s="236"/>
      <c r="Q184" s="236"/>
      <c r="R184" s="236"/>
      <c r="S184" s="236"/>
    </row>
    <row r="185" spans="1:19" ht="15" customHeight="1">
      <c r="A185" s="28"/>
      <c r="B185" s="236"/>
      <c r="C185" s="236"/>
      <c r="D185" s="236"/>
      <c r="E185" s="236"/>
      <c r="F185" s="236"/>
      <c r="G185" s="236"/>
      <c r="H185" s="236"/>
      <c r="I185" s="236"/>
      <c r="J185" s="236"/>
      <c r="K185" s="236"/>
      <c r="L185" s="236"/>
      <c r="M185" s="236"/>
      <c r="N185" s="236"/>
      <c r="O185" s="236"/>
      <c r="P185" s="236"/>
      <c r="Q185" s="236"/>
      <c r="R185" s="236"/>
      <c r="S185" s="236"/>
    </row>
    <row r="186" spans="1:19" ht="15" customHeight="1">
      <c r="A186" s="28"/>
      <c r="B186" s="236"/>
      <c r="C186" s="236"/>
      <c r="D186" s="236"/>
      <c r="E186" s="236"/>
      <c r="F186" s="236"/>
      <c r="G186" s="236"/>
      <c r="H186" s="236"/>
      <c r="I186" s="236"/>
      <c r="J186" s="236"/>
      <c r="K186" s="236"/>
      <c r="L186" s="236"/>
      <c r="M186" s="236"/>
      <c r="N186" s="236"/>
      <c r="O186" s="236"/>
      <c r="P186" s="236"/>
      <c r="Q186" s="236"/>
      <c r="R186" s="236"/>
      <c r="S186" s="236"/>
    </row>
    <row r="187" spans="1:19" ht="15" customHeight="1">
      <c r="A187" s="28"/>
      <c r="B187" s="236"/>
      <c r="C187" s="236"/>
      <c r="D187" s="236"/>
      <c r="E187" s="236"/>
      <c r="F187" s="236"/>
      <c r="G187" s="236"/>
      <c r="H187" s="236"/>
      <c r="I187" s="236"/>
      <c r="J187" s="236"/>
      <c r="K187" s="236"/>
      <c r="L187" s="236"/>
      <c r="M187" s="236"/>
      <c r="N187" s="236"/>
      <c r="O187" s="236"/>
      <c r="P187" s="236"/>
      <c r="Q187" s="236"/>
      <c r="R187" s="236"/>
      <c r="S187" s="236"/>
    </row>
    <row r="188" spans="1:19" ht="15" customHeight="1">
      <c r="A188" s="28"/>
      <c r="B188" s="236"/>
      <c r="C188" s="236"/>
      <c r="D188" s="236"/>
      <c r="E188" s="236"/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</row>
    <row r="189" spans="1:19" ht="15" customHeight="1">
      <c r="A189" s="28"/>
      <c r="B189" s="236"/>
      <c r="C189" s="236"/>
      <c r="D189" s="236"/>
      <c r="E189" s="236"/>
      <c r="F189" s="236"/>
      <c r="G189" s="236"/>
      <c r="H189" s="236"/>
      <c r="I189" s="236"/>
      <c r="J189" s="236"/>
      <c r="K189" s="236"/>
      <c r="L189" s="236"/>
      <c r="M189" s="236"/>
      <c r="N189" s="236"/>
      <c r="O189" s="236"/>
      <c r="P189" s="236"/>
      <c r="Q189" s="236"/>
      <c r="R189" s="236"/>
      <c r="S189" s="236"/>
    </row>
    <row r="190" spans="1:19" ht="15" customHeight="1">
      <c r="A190" s="28"/>
      <c r="B190" s="236"/>
      <c r="C190" s="236"/>
      <c r="D190" s="236"/>
      <c r="E190" s="236"/>
      <c r="F190" s="236"/>
      <c r="G190" s="236"/>
      <c r="H190" s="236"/>
      <c r="I190" s="236"/>
      <c r="J190" s="236"/>
      <c r="K190" s="236"/>
      <c r="L190" s="236"/>
      <c r="M190" s="236"/>
      <c r="N190" s="236"/>
      <c r="O190" s="236"/>
      <c r="P190" s="236"/>
      <c r="Q190" s="236"/>
      <c r="R190" s="236"/>
      <c r="S190" s="236"/>
    </row>
    <row r="191" spans="1:19" ht="15" customHeight="1">
      <c r="A191" s="1"/>
      <c r="B191" s="236"/>
      <c r="C191" s="236"/>
      <c r="D191" s="236"/>
      <c r="E191" s="236"/>
      <c r="F191" s="236"/>
      <c r="G191" s="236"/>
      <c r="H191" s="236"/>
      <c r="I191" s="236"/>
      <c r="J191" s="236"/>
      <c r="K191" s="236"/>
      <c r="L191" s="236"/>
      <c r="M191" s="236"/>
      <c r="N191" s="236"/>
      <c r="O191" s="236"/>
      <c r="P191" s="236"/>
      <c r="Q191" s="236"/>
      <c r="R191" s="236"/>
      <c r="S191" s="236"/>
    </row>
    <row r="192" spans="1:19" ht="15" customHeight="1">
      <c r="A192" s="1"/>
      <c r="B192" s="236"/>
      <c r="C192" s="236"/>
      <c r="D192" s="236"/>
      <c r="E192" s="236"/>
      <c r="F192" s="236"/>
      <c r="G192" s="236"/>
      <c r="H192" s="236"/>
      <c r="I192" s="236"/>
      <c r="J192" s="236"/>
      <c r="K192" s="236"/>
      <c r="L192" s="236"/>
      <c r="M192" s="236"/>
      <c r="N192" s="236"/>
      <c r="O192" s="236"/>
      <c r="P192" s="236"/>
      <c r="Q192" s="236"/>
      <c r="R192" s="236"/>
      <c r="S192" s="236"/>
    </row>
    <row r="193" spans="1:19" ht="15" customHeight="1">
      <c r="A193" s="1"/>
      <c r="B193" s="236"/>
      <c r="C193" s="236"/>
      <c r="D193" s="236"/>
      <c r="E193" s="236"/>
      <c r="F193" s="236"/>
      <c r="G193" s="236"/>
      <c r="H193" s="236"/>
      <c r="I193" s="236"/>
      <c r="J193" s="236"/>
      <c r="K193" s="236"/>
      <c r="L193" s="236"/>
      <c r="M193" s="236"/>
      <c r="N193" s="236"/>
      <c r="O193" s="236"/>
      <c r="P193" s="236"/>
      <c r="Q193" s="236"/>
      <c r="R193" s="236"/>
      <c r="S193" s="236"/>
    </row>
    <row r="194" spans="1:19" ht="15" customHeight="1">
      <c r="A194" s="1"/>
      <c r="B194" s="236"/>
      <c r="C194" s="236"/>
      <c r="D194" s="236"/>
      <c r="E194" s="236"/>
      <c r="F194" s="236"/>
      <c r="G194" s="236"/>
      <c r="H194" s="236"/>
      <c r="I194" s="236"/>
      <c r="J194" s="236"/>
      <c r="K194" s="236"/>
      <c r="L194" s="236"/>
      <c r="M194" s="236"/>
      <c r="N194" s="236"/>
      <c r="O194" s="236"/>
      <c r="P194" s="236"/>
      <c r="Q194" s="236"/>
      <c r="R194" s="236"/>
      <c r="S194" s="236"/>
    </row>
    <row r="195" spans="1:19" ht="15" customHeight="1">
      <c r="A195" s="1"/>
      <c r="B195" s="236"/>
      <c r="C195" s="236"/>
      <c r="D195" s="236"/>
      <c r="E195" s="236"/>
      <c r="F195" s="236"/>
      <c r="G195" s="236"/>
      <c r="H195" s="236"/>
      <c r="I195" s="236"/>
      <c r="J195" s="236"/>
      <c r="K195" s="236"/>
      <c r="L195" s="236"/>
      <c r="M195" s="236"/>
      <c r="N195" s="236"/>
      <c r="O195" s="236"/>
      <c r="P195" s="236"/>
      <c r="Q195" s="236"/>
      <c r="R195" s="236"/>
      <c r="S195" s="236"/>
    </row>
    <row r="196" spans="1:19" ht="15" customHeight="1">
      <c r="A196" s="1"/>
      <c r="B196" s="236"/>
      <c r="C196" s="236"/>
      <c r="D196" s="236"/>
      <c r="E196" s="236"/>
      <c r="F196" s="236"/>
      <c r="G196" s="236"/>
      <c r="H196" s="236"/>
      <c r="I196" s="236"/>
      <c r="J196" s="236"/>
      <c r="K196" s="236"/>
      <c r="L196" s="236"/>
      <c r="M196" s="236"/>
      <c r="N196" s="236"/>
      <c r="O196" s="236"/>
      <c r="P196" s="236"/>
      <c r="Q196" s="236"/>
      <c r="R196" s="236"/>
      <c r="S196" s="236"/>
    </row>
    <row r="197" spans="1:19" ht="15" customHeight="1">
      <c r="A197" s="1"/>
      <c r="B197" s="236"/>
      <c r="C197" s="236"/>
      <c r="D197" s="236"/>
      <c r="E197" s="236"/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</row>
    <row r="198" spans="1:19" ht="15" customHeight="1">
      <c r="A198" s="1"/>
      <c r="B198" s="236"/>
      <c r="C198" s="236"/>
      <c r="D198" s="236"/>
      <c r="E198" s="236"/>
      <c r="F198" s="236"/>
      <c r="G198" s="236"/>
      <c r="H198" s="236"/>
      <c r="I198" s="236"/>
      <c r="J198" s="236"/>
      <c r="K198" s="236"/>
      <c r="L198" s="236"/>
      <c r="M198" s="236"/>
      <c r="N198" s="236"/>
      <c r="O198" s="236"/>
      <c r="P198" s="236"/>
      <c r="Q198" s="236"/>
      <c r="R198" s="236"/>
      <c r="S198" s="236"/>
    </row>
    <row r="199" spans="1:19" ht="15" customHeight="1">
      <c r="A199" s="1"/>
      <c r="B199" s="20"/>
      <c r="C199" s="275"/>
      <c r="D199" s="22"/>
      <c r="E199" s="22"/>
      <c r="F199" s="23"/>
      <c r="G199" s="20"/>
      <c r="H199" s="148"/>
      <c r="I199" s="148"/>
      <c r="J199" s="148"/>
      <c r="K199" s="148"/>
      <c r="L199" s="117"/>
      <c r="N199" s="211"/>
      <c r="O199" s="236"/>
      <c r="P199" s="236"/>
      <c r="Q199" s="236"/>
      <c r="R199" s="203"/>
      <c r="S199" s="41"/>
    </row>
    <row r="200" spans="1:19" ht="15" customHeight="1">
      <c r="A200" s="1"/>
      <c r="B200" s="148"/>
      <c r="C200" s="276"/>
      <c r="D200" s="16"/>
      <c r="F200" s="117"/>
      <c r="G200" s="116"/>
      <c r="H200" s="210"/>
      <c r="N200" s="211"/>
      <c r="O200" s="236"/>
      <c r="P200" s="236"/>
      <c r="Q200" s="236"/>
      <c r="R200" s="203"/>
      <c r="S200" s="41"/>
    </row>
    <row r="201" spans="1:19" ht="15" customHeight="1">
      <c r="A201" s="1"/>
      <c r="B201" s="140"/>
      <c r="C201" s="277"/>
      <c r="D201" s="140"/>
      <c r="E201" s="142"/>
      <c r="F201" s="117"/>
      <c r="G201" s="116"/>
      <c r="H201" s="210"/>
      <c r="N201" s="211"/>
      <c r="O201" s="236"/>
      <c r="P201" s="236"/>
      <c r="Q201" s="236"/>
      <c r="R201" s="203"/>
      <c r="S201" s="41"/>
    </row>
    <row r="202" spans="1:19" ht="15" customHeight="1">
      <c r="A202" s="1"/>
      <c r="B202" s="93"/>
      <c r="C202" s="13"/>
      <c r="D202" s="45"/>
      <c r="E202" s="37"/>
      <c r="F202" s="64"/>
      <c r="G202" s="36"/>
      <c r="H202" s="128"/>
      <c r="I202" s="128"/>
      <c r="J202" s="128"/>
      <c r="K202" s="129"/>
      <c r="L202" s="117"/>
      <c r="M202" s="127"/>
      <c r="N202" s="211"/>
      <c r="O202" s="236"/>
      <c r="P202" s="236"/>
      <c r="Q202" s="236"/>
      <c r="R202" s="203"/>
      <c r="S202" s="41"/>
    </row>
    <row r="203" spans="1:19" ht="15" customHeight="1">
      <c r="A203" s="1"/>
      <c r="B203" s="93"/>
      <c r="C203" s="13"/>
      <c r="D203" s="45"/>
      <c r="E203" s="37"/>
      <c r="F203" s="69"/>
      <c r="G203" s="36"/>
      <c r="H203" s="126"/>
      <c r="I203" s="126"/>
      <c r="J203" s="128"/>
      <c r="K203" s="129"/>
      <c r="L203" s="117"/>
      <c r="M203" s="127"/>
      <c r="N203" s="211"/>
      <c r="O203" s="236"/>
      <c r="P203" s="236"/>
      <c r="Q203" s="236"/>
      <c r="R203" s="203"/>
      <c r="S203" s="41"/>
    </row>
    <row r="204" spans="1:19" ht="15" customHeight="1">
      <c r="A204" s="1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</row>
    <row r="205" spans="1:19" ht="15" customHeight="1">
      <c r="A205" s="1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</row>
    <row r="206" spans="1:19" ht="15" customHeight="1">
      <c r="A206" s="1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</row>
    <row r="207" spans="1:19" ht="15" customHeight="1">
      <c r="A207" s="1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</row>
    <row r="208" spans="1:19" ht="15" customHeight="1">
      <c r="A208" s="1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</row>
    <row r="209" spans="1:19" ht="15" customHeight="1">
      <c r="A209" s="1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</row>
    <row r="210" spans="1:19" ht="15" customHeight="1">
      <c r="A210" s="1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</row>
    <row r="211" spans="1:19" ht="15" customHeight="1">
      <c r="A211" s="1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</row>
    <row r="212" spans="1:19" ht="15" customHeight="1">
      <c r="A212" s="1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</row>
    <row r="213" spans="1:19" ht="15" customHeight="1">
      <c r="A213" s="1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</row>
    <row r="214" spans="1:19" ht="15" customHeight="1">
      <c r="A214" s="1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</row>
    <row r="215" spans="1:19" ht="15" customHeight="1">
      <c r="A215" s="1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</row>
    <row r="216" spans="1:19" ht="15" customHeight="1">
      <c r="A216" s="1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</row>
    <row r="217" spans="1:19" ht="15" customHeight="1">
      <c r="A217" s="1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</row>
    <row r="218" spans="1:19" ht="15" customHeight="1">
      <c r="A218" s="1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</row>
    <row r="219" spans="1:19" ht="15" customHeight="1">
      <c r="A219" s="1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</row>
    <row r="220" spans="1:19" ht="15" customHeight="1">
      <c r="A220" s="1"/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</row>
    <row r="221" spans="1:19" ht="15" customHeight="1">
      <c r="A221" s="1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</row>
    <row r="222" spans="1:19" ht="15" customHeight="1">
      <c r="A222" s="1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</row>
    <row r="223" spans="1:19" ht="15" customHeight="1">
      <c r="A223" s="1"/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</row>
    <row r="224" spans="1:19" ht="15" customHeight="1">
      <c r="A224" s="1"/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</row>
    <row r="225" spans="1:19" ht="15" customHeight="1">
      <c r="A225" s="1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</row>
    <row r="226" spans="1:19" ht="15" customHeight="1">
      <c r="A226" s="1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</row>
    <row r="227" spans="1:19" ht="15" customHeight="1">
      <c r="A227" s="1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</row>
    <row r="228" spans="1:19" ht="15" customHeight="1">
      <c r="A228" s="1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</row>
    <row r="229" spans="1:19" ht="15" customHeight="1">
      <c r="A229" s="1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</row>
    <row r="230" spans="1:19" ht="15" customHeight="1">
      <c r="A230" s="1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</row>
    <row r="231" spans="1:19" ht="15" customHeight="1">
      <c r="A231" s="1"/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</row>
    <row r="232" spans="1:19" ht="15" customHeight="1">
      <c r="A232" s="1"/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</row>
    <row r="233" spans="1:19" ht="15" customHeight="1">
      <c r="A233" s="1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</row>
    <row r="234" spans="1:19" ht="15" customHeight="1">
      <c r="A234" s="1"/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</row>
    <row r="235" spans="1:19" ht="15" customHeight="1">
      <c r="A235" s="1"/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</row>
    <row r="236" spans="1:19" ht="15" customHeight="1">
      <c r="A236" s="1"/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</row>
    <row r="237" spans="1:19" ht="15" customHeight="1">
      <c r="A237" s="1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</row>
    <row r="238" spans="1:19" ht="15" customHeight="1">
      <c r="A238" s="1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</row>
    <row r="239" spans="1:19" ht="15" customHeight="1">
      <c r="A239" s="1"/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</row>
    <row r="240" spans="1:19" ht="15" customHeight="1">
      <c r="A240" s="1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</row>
    <row r="241" spans="1:19" ht="15" customHeight="1">
      <c r="A241" s="1"/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</row>
    <row r="242" spans="1:19" ht="15" customHeight="1">
      <c r="A242" s="1"/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</row>
    <row r="243" spans="1:19" ht="15" customHeight="1">
      <c r="A243" s="1"/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</row>
    <row r="244" spans="1:19" ht="15" customHeight="1">
      <c r="A244" s="1"/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</row>
    <row r="245" spans="1:19" ht="15" customHeight="1">
      <c r="A245" s="1"/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</row>
    <row r="246" spans="1:19" ht="15" customHeight="1">
      <c r="A246" s="1"/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</row>
    <row r="247" spans="1:19" ht="15" customHeight="1">
      <c r="A247" s="1"/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</row>
    <row r="248" spans="1:19" ht="15" customHeight="1">
      <c r="A248" s="1"/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</row>
    <row r="249" spans="1:19" ht="15" customHeight="1">
      <c r="A249" s="1"/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</row>
    <row r="250" spans="1:19" ht="15" customHeight="1">
      <c r="A250" s="1"/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</row>
    <row r="251" spans="1:19" ht="15" customHeight="1">
      <c r="A251" s="1"/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</row>
    <row r="252" spans="1:19" ht="15" customHeight="1">
      <c r="A252" s="1"/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</row>
    <row r="253" spans="1:19" ht="15" customHeight="1">
      <c r="A253" s="1"/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</row>
    <row r="254" spans="1:19" ht="15" customHeight="1">
      <c r="A254" s="1"/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</row>
    <row r="255" spans="1:19" ht="15" customHeight="1">
      <c r="A255" s="1"/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</row>
    <row r="256" spans="1:19" ht="15" customHeight="1">
      <c r="A256" s="1"/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</row>
    <row r="257" spans="1:19" ht="15" customHeight="1">
      <c r="A257" s="1"/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</row>
    <row r="258" spans="1:19" ht="15" customHeight="1">
      <c r="A258" s="1"/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</row>
    <row r="259" spans="1:19" ht="15" customHeight="1">
      <c r="A259" s="1"/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</row>
    <row r="260" spans="1:19" ht="15" customHeight="1">
      <c r="A260" s="1"/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</row>
    <row r="261" spans="1:19" ht="15" customHeight="1">
      <c r="A261" s="1"/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</row>
    <row r="262" spans="1:19" ht="15" customHeight="1">
      <c r="A262" s="1"/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</row>
    <row r="263" spans="1:19" ht="15" customHeight="1">
      <c r="A263" s="1"/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</row>
    <row r="264" spans="1:19" ht="15" customHeight="1">
      <c r="A264" s="1"/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</row>
    <row r="265" spans="1:19" ht="15" customHeight="1">
      <c r="A265" s="1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</row>
    <row r="266" spans="1:19" ht="15" customHeight="1">
      <c r="A266" s="1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</row>
    <row r="267" spans="1:19" ht="15" customHeight="1">
      <c r="A267" s="1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</row>
    <row r="268" spans="1:19" ht="15" customHeight="1">
      <c r="A268" s="1"/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</row>
    <row r="269" spans="1:19" ht="15" customHeight="1">
      <c r="A269" s="1"/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</row>
    <row r="270" spans="1:19" ht="15" customHeight="1">
      <c r="A270" s="1"/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</row>
    <row r="271" spans="1:19" ht="15" customHeight="1">
      <c r="A271" s="1"/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</row>
    <row r="272" spans="1:19" ht="15" customHeight="1">
      <c r="A272" s="1"/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</row>
    <row r="273" spans="1:19" ht="15" customHeight="1">
      <c r="A273" s="1"/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</row>
    <row r="274" spans="1:19" ht="15" customHeight="1">
      <c r="A274" s="1"/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</row>
    <row r="275" spans="1:19" ht="15" customHeight="1">
      <c r="A275" s="1"/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</row>
    <row r="276" spans="1:19" ht="15" customHeight="1">
      <c r="A276" s="1"/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</row>
    <row r="277" spans="1:19" ht="15" customHeight="1">
      <c r="A277" s="1"/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</row>
    <row r="278" spans="1:19" ht="15" customHeight="1">
      <c r="A278" s="1"/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</row>
    <row r="279" spans="1:19" ht="15" customHeight="1">
      <c r="A279" s="1"/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</row>
    <row r="280" spans="1:19" ht="15" customHeight="1">
      <c r="A280" s="1"/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</row>
    <row r="281" spans="1:19" ht="15" customHeight="1">
      <c r="A281" s="1"/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</row>
    <row r="282" spans="1:19" ht="15" customHeight="1">
      <c r="A282" s="1"/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</row>
    <row r="283" spans="1:19" ht="15" customHeight="1">
      <c r="A283" s="1"/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</row>
    <row r="284" spans="1:19" ht="15" customHeight="1">
      <c r="A284" s="1"/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</row>
    <row r="285" spans="1:19" ht="15" customHeight="1">
      <c r="A285" s="1"/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</row>
    <row r="286" spans="1:19" ht="15" customHeight="1">
      <c r="A286" s="1"/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</row>
    <row r="287" spans="1:19" ht="15" customHeight="1">
      <c r="A287" s="1"/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</row>
    <row r="288" spans="1:19" ht="15" customHeight="1">
      <c r="A288" s="1"/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</row>
    <row r="289" spans="1:19" ht="15" customHeight="1">
      <c r="A289" s="1"/>
      <c r="B289" s="93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</row>
    <row r="290" spans="1:19" ht="15" customHeight="1">
      <c r="A290" s="1"/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</row>
    <row r="291" spans="1:19" ht="15" customHeight="1">
      <c r="A291" s="1"/>
      <c r="B291" s="93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</row>
    <row r="292" spans="1:19" ht="15" customHeight="1">
      <c r="A292" s="1"/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</row>
    <row r="293" spans="1:19" ht="15" customHeight="1">
      <c r="A293" s="1"/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</row>
    <row r="294" spans="1:19" ht="15" customHeight="1">
      <c r="A294" s="1"/>
      <c r="B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</row>
    <row r="295" spans="1:19" ht="15" customHeight="1">
      <c r="A295" s="1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</row>
    <row r="296" spans="1:19" ht="15" customHeight="1">
      <c r="A296" s="1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</row>
    <row r="297" spans="1:19" ht="15" customHeight="1">
      <c r="A297" s="1"/>
      <c r="B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</row>
    <row r="298" spans="1:19" ht="15" customHeight="1">
      <c r="A298" s="1"/>
      <c r="B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</row>
    <row r="299" spans="1:19" ht="15" customHeight="1">
      <c r="A299" s="1"/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</row>
    <row r="300" spans="1:19" ht="15" customHeight="1">
      <c r="A300" s="7"/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</row>
    <row r="301" spans="1:19" ht="15" customHeight="1">
      <c r="A301" s="1"/>
      <c r="B301" s="93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</row>
    <row r="302" spans="1:19" ht="15" customHeight="1">
      <c r="A302" s="7"/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</row>
    <row r="303" spans="1:19" ht="15" customHeight="1">
      <c r="A303" s="1"/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</row>
    <row r="304" spans="1:19" ht="15" customHeight="1">
      <c r="A304" s="1"/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</row>
    <row r="305" spans="1:19" ht="15" customHeight="1">
      <c r="A305" s="1"/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</row>
    <row r="306" spans="1:19" ht="15" customHeight="1">
      <c r="A306" s="1"/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</row>
    <row r="307" spans="1:19" ht="15" customHeight="1">
      <c r="A307" s="1"/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</row>
    <row r="308" spans="1:19" ht="15" customHeight="1">
      <c r="A308" s="1"/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</row>
    <row r="309" spans="1:19" ht="15" customHeight="1">
      <c r="A309" s="7"/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</row>
    <row r="310" spans="1:19" ht="15" customHeight="1">
      <c r="A310" s="7"/>
      <c r="B310" s="93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</row>
    <row r="311" spans="1:19" ht="15" customHeight="1">
      <c r="A311" s="7"/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</row>
    <row r="312" spans="1:19" ht="15" customHeight="1">
      <c r="A312" s="7"/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</row>
    <row r="313" spans="1:19" ht="15" customHeight="1">
      <c r="A313" s="7"/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</row>
    <row r="314" spans="1:19" ht="15" customHeight="1">
      <c r="A314" s="7"/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</row>
    <row r="315" spans="1:19" ht="15" customHeight="1">
      <c r="A315" s="7"/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</row>
    <row r="316" spans="1:19" ht="15" customHeight="1">
      <c r="A316" s="7"/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</row>
    <row r="317" spans="1:19" ht="15" customHeight="1">
      <c r="A317" s="7"/>
      <c r="B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</row>
    <row r="318" spans="1:19" ht="15" customHeight="1">
      <c r="A318" s="7"/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</row>
    <row r="319" spans="1:19" ht="15" customHeight="1">
      <c r="A319" s="7"/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</row>
    <row r="320" spans="1:19" ht="15" customHeight="1">
      <c r="A320" s="7"/>
      <c r="B320" s="93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</row>
    <row r="321" spans="1:19" ht="15" customHeight="1">
      <c r="A321" s="1"/>
      <c r="B321" s="93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</row>
    <row r="322" spans="1:19" ht="15" customHeight="1">
      <c r="A322" s="7"/>
      <c r="B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</row>
    <row r="323" spans="1:19" ht="15" customHeight="1">
      <c r="A323" s="1"/>
      <c r="B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</row>
    <row r="324" spans="1:19" ht="15" customHeight="1">
      <c r="A324" s="1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</row>
    <row r="325" spans="1:19" ht="15" customHeight="1">
      <c r="A325" s="1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</row>
    <row r="326" spans="1:19" ht="15" customHeight="1">
      <c r="A326" s="1"/>
      <c r="B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</row>
    <row r="327" spans="1:19" ht="15" customHeight="1">
      <c r="A327" s="1"/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</row>
    <row r="328" spans="1:19" ht="15" customHeight="1">
      <c r="A328" s="1"/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</row>
    <row r="329" spans="1:19" ht="15" customHeight="1">
      <c r="A329" s="1"/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</row>
    <row r="330" spans="1:19" ht="15" customHeight="1">
      <c r="A330" s="1"/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</row>
    <row r="331" spans="1:19" ht="15" customHeight="1">
      <c r="A331" s="1"/>
      <c r="B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</row>
    <row r="332" spans="1:19" ht="15" customHeight="1">
      <c r="A332" s="1"/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</row>
    <row r="333" spans="1:19" ht="15" customHeight="1">
      <c r="A333" s="1"/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</row>
    <row r="334" spans="1:19" ht="15" customHeight="1">
      <c r="A334" s="1"/>
      <c r="B334" s="93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</row>
    <row r="335" spans="1:19" ht="15" customHeight="1">
      <c r="A335" s="1"/>
      <c r="B335" s="93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</row>
    <row r="336" spans="1:19" ht="15" customHeight="1">
      <c r="A336" s="1"/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</row>
    <row r="337" spans="1:19" ht="15" customHeight="1">
      <c r="A337" s="1"/>
      <c r="B337" s="93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</row>
    <row r="338" spans="1:19" ht="15" customHeight="1">
      <c r="A338" s="1"/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</row>
    <row r="339" spans="1:19" ht="15" customHeight="1">
      <c r="A339" s="1"/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</row>
    <row r="340" spans="1:19" ht="15" customHeight="1">
      <c r="A340" s="1"/>
      <c r="B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</row>
    <row r="341" spans="1:19" ht="15" customHeight="1">
      <c r="A341" s="1"/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</row>
    <row r="342" spans="1:19" ht="15" customHeight="1">
      <c r="A342" s="1"/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</row>
    <row r="343" spans="1:19" ht="15" customHeight="1">
      <c r="A343" s="1"/>
      <c r="B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</row>
    <row r="344" spans="1:19" ht="15" customHeight="1">
      <c r="A344" s="1"/>
      <c r="B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</row>
    <row r="345" spans="1:19" ht="15" customHeight="1">
      <c r="A345" s="1"/>
      <c r="B345" s="93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</row>
    <row r="346" spans="1:19" ht="15" customHeight="1">
      <c r="A346" s="1"/>
      <c r="B346" s="93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</row>
    <row r="347" spans="1:19" ht="15" customHeight="1">
      <c r="A347" s="1"/>
      <c r="B347" s="93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</row>
    <row r="348" spans="1:19" ht="15" customHeight="1">
      <c r="A348" s="1"/>
      <c r="B348" s="93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</row>
    <row r="349" spans="1:19" ht="15" customHeight="1">
      <c r="A349" s="1"/>
      <c r="B349" s="93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</row>
    <row r="350" spans="1:19" ht="15" customHeight="1">
      <c r="A350" s="1"/>
      <c r="B350" s="93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</row>
    <row r="351" spans="1:19" ht="15" customHeight="1">
      <c r="A351" s="1"/>
      <c r="B351" s="93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</row>
    <row r="352" spans="1:19" ht="15" customHeight="1">
      <c r="A352" s="1"/>
      <c r="B352" s="93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</row>
    <row r="353" spans="1:19" ht="15" customHeight="1">
      <c r="A353" s="1"/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</row>
    <row r="354" spans="1:19" ht="15" customHeight="1">
      <c r="A354" s="1"/>
      <c r="B354" s="93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</row>
    <row r="355" spans="1:19" ht="15" customHeight="1">
      <c r="A355" s="1"/>
      <c r="B355" s="93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</row>
    <row r="356" spans="1:19" ht="15" customHeight="1">
      <c r="A356" s="1"/>
      <c r="B356" s="93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</row>
    <row r="357" spans="1:19" ht="15" customHeight="1">
      <c r="A357" s="1"/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</row>
    <row r="358" spans="1:19" ht="15" customHeight="1">
      <c r="A358" s="1"/>
      <c r="B358" s="93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</row>
    <row r="359" spans="1:19" ht="15" customHeight="1">
      <c r="A359" s="1"/>
      <c r="B359" s="93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</row>
    <row r="360" spans="1:19" ht="15" customHeight="1">
      <c r="A360" s="1"/>
      <c r="B360" s="93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</row>
    <row r="361" spans="1:19" ht="15" customHeight="1">
      <c r="A361" s="1"/>
      <c r="B361" s="93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</row>
    <row r="362" spans="1:19" ht="15" customHeight="1">
      <c r="A362" s="1"/>
      <c r="B362" s="93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</row>
    <row r="363" spans="1:19" ht="15" customHeight="1">
      <c r="A363" s="1"/>
      <c r="B363" s="93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</row>
    <row r="364" spans="1:19" ht="15" customHeight="1">
      <c r="A364" s="7"/>
      <c r="B364" s="93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</row>
    <row r="365" spans="1:19" ht="15" customHeight="1">
      <c r="A365" s="1"/>
      <c r="B365" s="93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</row>
    <row r="366" spans="1:19" ht="15" customHeight="1">
      <c r="A366" s="1"/>
      <c r="B366" s="93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</row>
    <row r="367" spans="1:19" ht="15" customHeight="1">
      <c r="A367" s="1"/>
      <c r="B367" s="93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</row>
    <row r="368" spans="1:19" ht="15" customHeight="1">
      <c r="A368" s="1"/>
      <c r="B368" s="93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</row>
    <row r="369" spans="1:19" ht="15" customHeight="1">
      <c r="A369" s="1"/>
      <c r="B369" s="93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</row>
    <row r="370" spans="1:19" ht="15" customHeight="1">
      <c r="A370" s="1"/>
      <c r="B370" s="93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</row>
    <row r="371" spans="1:19" ht="15" customHeight="1">
      <c r="A371" s="1"/>
      <c r="B371" s="93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</row>
    <row r="372" spans="1:19" ht="15" customHeight="1">
      <c r="A372" s="1"/>
      <c r="B372" s="93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</row>
    <row r="373" spans="1:19" ht="15" customHeight="1">
      <c r="A373" s="1"/>
      <c r="B373" s="93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</row>
    <row r="374" spans="1:19" ht="15" customHeight="1">
      <c r="A374" s="1"/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</row>
    <row r="375" spans="1:19" ht="15" customHeight="1">
      <c r="A375" s="1"/>
      <c r="B375" s="93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</row>
    <row r="376" spans="1:19" ht="15" customHeight="1">
      <c r="A376" s="1"/>
      <c r="B376" s="93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</row>
    <row r="377" spans="1:19" ht="15" customHeight="1">
      <c r="A377" s="1"/>
      <c r="B377" s="93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</row>
    <row r="378" spans="1:19" ht="15" customHeight="1">
      <c r="A378" s="1"/>
      <c r="B378" s="93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</row>
    <row r="379" spans="1:19" ht="15" customHeight="1">
      <c r="A379" s="1"/>
      <c r="B379" s="93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</row>
    <row r="380" spans="1:19" ht="15" customHeight="1">
      <c r="A380" s="1"/>
      <c r="B380" s="93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</row>
    <row r="381" spans="1:19" ht="15" customHeight="1">
      <c r="A381" s="1"/>
      <c r="B381" s="93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</row>
    <row r="382" spans="1:19" ht="15" customHeight="1">
      <c r="A382" s="1"/>
      <c r="B382" s="93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</row>
    <row r="383" spans="1:19" ht="15" customHeight="1">
      <c r="A383" s="1"/>
      <c r="B383" s="93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</row>
    <row r="384" spans="1:19" ht="15" customHeight="1">
      <c r="A384" s="1"/>
      <c r="B384" s="93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</row>
    <row r="385" spans="1:19" ht="15" customHeight="1">
      <c r="A385" s="1"/>
      <c r="B385" s="93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</row>
    <row r="386" spans="1:19" ht="15" customHeight="1">
      <c r="A386" s="1"/>
      <c r="B386" s="93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</row>
    <row r="387" spans="1:19" ht="15" customHeight="1">
      <c r="A387" s="1"/>
      <c r="B387" s="93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</row>
    <row r="388" spans="1:19" ht="15" customHeight="1">
      <c r="A388" s="1"/>
      <c r="B388" s="93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</row>
    <row r="389" spans="1:19" ht="15" customHeight="1">
      <c r="A389" s="1"/>
      <c r="B389" s="93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</row>
    <row r="390" spans="1:19" ht="15" customHeight="1">
      <c r="A390" s="1"/>
      <c r="B390" s="93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</row>
    <row r="391" spans="1:19" ht="15" customHeight="1">
      <c r="A391" s="1"/>
      <c r="B391" s="93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</row>
    <row r="392" spans="1:19" ht="15" customHeight="1">
      <c r="A392" s="1"/>
      <c r="B392" s="93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</row>
    <row r="393" spans="1:19" ht="15" customHeight="1">
      <c r="A393" s="1"/>
      <c r="B393" s="93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</row>
    <row r="394" spans="1:19" ht="15" customHeight="1">
      <c r="A394" s="1"/>
      <c r="B394" s="93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</row>
    <row r="395" spans="1:19" ht="15" customHeight="1">
      <c r="A395" s="1"/>
      <c r="B395" s="93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</row>
    <row r="396" spans="1:19" ht="15" customHeight="1">
      <c r="A396" s="1"/>
      <c r="B396" s="93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</row>
    <row r="397" spans="1:19" ht="15" customHeight="1">
      <c r="A397" s="1"/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</row>
    <row r="398" spans="1:19" ht="15" customHeight="1">
      <c r="A398" s="1"/>
      <c r="B398" s="93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</row>
    <row r="399" spans="1:19" ht="15" customHeight="1">
      <c r="A399" s="1"/>
      <c r="B399" s="93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</row>
    <row r="400" spans="1:19" ht="15" customHeight="1">
      <c r="A400" s="1"/>
      <c r="B400" s="93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</row>
    <row r="401" spans="1:19" ht="15" customHeight="1">
      <c r="A401" s="1"/>
      <c r="B401" s="93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</row>
    <row r="402" spans="1:19" ht="15" customHeight="1">
      <c r="A402" s="1"/>
      <c r="B402" s="93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</row>
    <row r="403" spans="1:19" ht="15" customHeight="1">
      <c r="A403" s="1"/>
      <c r="B403" s="93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</row>
    <row r="404" spans="1:19" ht="15" customHeight="1">
      <c r="A404" s="1"/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</row>
    <row r="405" spans="1:19" ht="15" customHeight="1">
      <c r="A405" s="1"/>
      <c r="B405" s="342"/>
      <c r="C405" s="342"/>
      <c r="D405" s="342"/>
      <c r="E405" s="342"/>
      <c r="F405" s="342"/>
      <c r="G405" s="342"/>
      <c r="H405" s="342"/>
      <c r="I405" s="342"/>
      <c r="J405" s="342"/>
      <c r="K405" s="342"/>
      <c r="L405" s="342"/>
      <c r="M405" s="342"/>
      <c r="N405" s="211"/>
    </row>
    <row r="406" spans="1:19" ht="15" customHeight="1">
      <c r="A406" s="1"/>
      <c r="B406" s="342"/>
      <c r="C406" s="342"/>
      <c r="D406" s="342"/>
      <c r="E406" s="342"/>
      <c r="F406" s="342"/>
      <c r="G406" s="342"/>
      <c r="H406" s="342"/>
      <c r="I406" s="342"/>
      <c r="J406" s="342"/>
      <c r="K406" s="342"/>
      <c r="L406" s="342"/>
      <c r="M406" s="342"/>
      <c r="N406" s="211"/>
    </row>
    <row r="407" spans="1:19" ht="15" customHeight="1">
      <c r="A407" s="1"/>
      <c r="B407" s="342"/>
      <c r="C407" s="342"/>
      <c r="D407" s="342"/>
      <c r="E407" s="342"/>
      <c r="F407" s="342"/>
      <c r="G407" s="342"/>
      <c r="H407" s="342"/>
      <c r="I407" s="342"/>
      <c r="J407" s="342"/>
      <c r="K407" s="342"/>
      <c r="L407" s="342"/>
      <c r="M407" s="342"/>
      <c r="N407" s="211"/>
    </row>
    <row r="408" spans="1:19" ht="15" customHeight="1">
      <c r="B408" s="342"/>
      <c r="C408" s="342"/>
      <c r="D408" s="342"/>
      <c r="E408" s="342"/>
      <c r="F408" s="342"/>
      <c r="G408" s="342"/>
      <c r="H408" s="342"/>
      <c r="I408" s="342"/>
      <c r="J408" s="342"/>
      <c r="K408" s="342"/>
      <c r="L408" s="342"/>
      <c r="M408" s="342"/>
      <c r="N408" s="211"/>
    </row>
    <row r="409" spans="1:19" ht="15" customHeight="1">
      <c r="B409" s="342"/>
      <c r="C409" s="342"/>
      <c r="D409" s="342"/>
      <c r="E409" s="342"/>
      <c r="F409" s="342"/>
      <c r="G409" s="342"/>
      <c r="H409" s="342"/>
      <c r="I409" s="342"/>
      <c r="J409" s="342"/>
      <c r="K409" s="342"/>
      <c r="L409" s="342"/>
      <c r="M409" s="342"/>
      <c r="N409" s="211"/>
    </row>
    <row r="410" spans="1:19" ht="15" customHeight="1">
      <c r="B410" s="342"/>
      <c r="C410" s="342"/>
      <c r="D410" s="342"/>
      <c r="E410" s="342"/>
      <c r="F410" s="342"/>
      <c r="G410" s="342"/>
      <c r="H410" s="342"/>
      <c r="I410" s="342"/>
      <c r="J410" s="342"/>
      <c r="K410" s="342"/>
      <c r="L410" s="342"/>
      <c r="M410" s="342"/>
      <c r="N410" s="211"/>
    </row>
    <row r="411" spans="1:19" ht="15" customHeight="1">
      <c r="A411" s="1"/>
      <c r="B411" s="342"/>
      <c r="C411" s="342"/>
      <c r="D411" s="342"/>
      <c r="E411" s="342"/>
      <c r="F411" s="342"/>
      <c r="G411" s="342"/>
      <c r="H411" s="342"/>
      <c r="I411" s="342"/>
      <c r="J411" s="342"/>
      <c r="K411" s="342"/>
      <c r="L411" s="342"/>
      <c r="M411" s="342"/>
      <c r="N411" s="213"/>
    </row>
    <row r="412" spans="1:19" ht="15" customHeight="1">
      <c r="A412" s="1"/>
      <c r="B412" s="342"/>
      <c r="C412" s="342"/>
      <c r="D412" s="342"/>
      <c r="E412" s="342"/>
      <c r="F412" s="342"/>
      <c r="G412" s="342"/>
      <c r="H412" s="342"/>
      <c r="I412" s="342"/>
      <c r="J412" s="342"/>
      <c r="K412" s="342"/>
      <c r="L412" s="342"/>
      <c r="M412" s="342"/>
      <c r="N412" s="211"/>
    </row>
    <row r="413" spans="1:19" ht="15" customHeight="1">
      <c r="A413" s="1"/>
      <c r="B413" s="342"/>
      <c r="C413" s="342"/>
      <c r="D413" s="342"/>
      <c r="E413" s="342"/>
      <c r="F413" s="342"/>
      <c r="G413" s="342"/>
      <c r="H413" s="342"/>
      <c r="I413" s="342"/>
      <c r="J413" s="342"/>
      <c r="K413" s="342"/>
      <c r="L413" s="342"/>
      <c r="M413" s="342"/>
      <c r="N413" s="211"/>
    </row>
    <row r="414" spans="1:19" ht="15" customHeight="1">
      <c r="A414" s="1"/>
      <c r="B414" s="342"/>
      <c r="C414" s="342"/>
      <c r="D414" s="342"/>
      <c r="E414" s="342"/>
      <c r="F414" s="342"/>
      <c r="G414" s="342"/>
      <c r="H414" s="342"/>
      <c r="I414" s="342"/>
      <c r="J414" s="342"/>
      <c r="K414" s="342"/>
      <c r="L414" s="342"/>
      <c r="M414" s="342"/>
      <c r="N414" s="211"/>
    </row>
    <row r="415" spans="1:19" ht="15" customHeight="1">
      <c r="A415" s="1"/>
      <c r="B415" s="342"/>
      <c r="C415" s="342"/>
      <c r="D415" s="342"/>
      <c r="E415" s="342"/>
      <c r="F415" s="342"/>
      <c r="G415" s="342"/>
      <c r="H415" s="342"/>
      <c r="I415" s="342"/>
      <c r="J415" s="342"/>
      <c r="K415" s="342"/>
      <c r="L415" s="342"/>
      <c r="M415" s="342"/>
      <c r="N415" s="211"/>
    </row>
    <row r="416" spans="1:19" ht="15" customHeight="1">
      <c r="A416" s="1"/>
      <c r="B416" s="342"/>
      <c r="C416" s="342"/>
      <c r="D416" s="342"/>
      <c r="E416" s="342"/>
      <c r="F416" s="342"/>
      <c r="G416" s="342"/>
      <c r="H416" s="342"/>
      <c r="I416" s="342"/>
      <c r="J416" s="342"/>
      <c r="K416" s="342"/>
      <c r="L416" s="342"/>
      <c r="M416" s="342"/>
      <c r="N416" s="213"/>
    </row>
    <row r="417" spans="1:14" ht="15" customHeight="1">
      <c r="A417" s="1"/>
      <c r="B417" s="342"/>
      <c r="C417" s="342"/>
      <c r="D417" s="342"/>
      <c r="E417" s="342"/>
      <c r="F417" s="342"/>
      <c r="G417" s="342"/>
      <c r="H417" s="342"/>
      <c r="I417" s="342"/>
      <c r="J417" s="342"/>
      <c r="K417" s="342"/>
      <c r="L417" s="342"/>
      <c r="M417" s="342"/>
      <c r="N417" s="211"/>
    </row>
    <row r="418" spans="1:14" ht="15" customHeight="1">
      <c r="A418" s="1"/>
      <c r="B418" s="342"/>
      <c r="C418" s="342"/>
      <c r="D418" s="342"/>
      <c r="E418" s="342"/>
      <c r="F418" s="342"/>
      <c r="G418" s="342"/>
      <c r="H418" s="342"/>
      <c r="I418" s="342"/>
      <c r="J418" s="342"/>
      <c r="K418" s="342"/>
      <c r="L418" s="342"/>
      <c r="M418" s="342"/>
      <c r="N418" s="211"/>
    </row>
    <row r="419" spans="1:14" ht="15" customHeight="1">
      <c r="A419" s="1"/>
      <c r="B419" s="342"/>
      <c r="C419" s="342"/>
      <c r="D419" s="342"/>
      <c r="E419" s="342"/>
      <c r="F419" s="342"/>
      <c r="G419" s="342"/>
      <c r="H419" s="342"/>
      <c r="I419" s="342"/>
      <c r="J419" s="342"/>
      <c r="K419" s="342"/>
      <c r="L419" s="342"/>
      <c r="M419" s="342"/>
      <c r="N419" s="211"/>
    </row>
    <row r="420" spans="1:14" ht="15" customHeight="1">
      <c r="A420" s="1"/>
      <c r="B420" s="342"/>
      <c r="C420" s="342"/>
      <c r="D420" s="342"/>
      <c r="E420" s="342"/>
      <c r="F420" s="342"/>
      <c r="G420" s="342"/>
      <c r="H420" s="342"/>
      <c r="I420" s="342"/>
      <c r="J420" s="342"/>
      <c r="K420" s="342"/>
      <c r="L420" s="342"/>
      <c r="M420" s="342"/>
      <c r="N420" s="211"/>
    </row>
    <row r="421" spans="1:14" ht="15" customHeight="1">
      <c r="A421" s="1"/>
      <c r="B421" s="342"/>
      <c r="C421" s="342"/>
      <c r="D421" s="342"/>
      <c r="E421" s="342"/>
      <c r="F421" s="342"/>
      <c r="G421" s="342"/>
      <c r="H421" s="342"/>
      <c r="I421" s="342"/>
      <c r="J421" s="342"/>
      <c r="K421" s="342"/>
      <c r="L421" s="342"/>
      <c r="M421" s="342"/>
      <c r="N421" s="211"/>
    </row>
    <row r="422" spans="1:14" ht="15" customHeight="1">
      <c r="A422" s="1"/>
      <c r="B422" s="342"/>
      <c r="C422" s="342"/>
      <c r="D422" s="342"/>
      <c r="E422" s="342"/>
      <c r="F422" s="342"/>
      <c r="G422" s="342"/>
      <c r="H422" s="342"/>
      <c r="I422" s="342"/>
      <c r="J422" s="342"/>
      <c r="K422" s="342"/>
      <c r="L422" s="342"/>
      <c r="M422" s="342"/>
      <c r="N422" s="211"/>
    </row>
    <row r="423" spans="1:14" ht="15" customHeight="1">
      <c r="A423" s="1"/>
      <c r="B423" s="342"/>
      <c r="C423" s="342"/>
      <c r="D423" s="342"/>
      <c r="E423" s="342"/>
      <c r="F423" s="342"/>
      <c r="G423" s="342"/>
      <c r="H423" s="342"/>
      <c r="I423" s="342"/>
      <c r="J423" s="342"/>
      <c r="K423" s="342"/>
      <c r="L423" s="342"/>
      <c r="M423" s="342"/>
      <c r="N423" s="211"/>
    </row>
    <row r="424" spans="1:14" ht="15" customHeight="1">
      <c r="A424" s="1"/>
      <c r="B424" s="342"/>
      <c r="C424" s="342"/>
      <c r="D424" s="342"/>
      <c r="E424" s="342"/>
      <c r="F424" s="342"/>
      <c r="G424" s="342"/>
      <c r="H424" s="342"/>
      <c r="I424" s="342"/>
      <c r="J424" s="342"/>
      <c r="K424" s="342"/>
      <c r="L424" s="342"/>
      <c r="M424" s="342"/>
      <c r="N424" s="211"/>
    </row>
    <row r="425" spans="1:14" ht="15" customHeight="1">
      <c r="A425" s="1"/>
      <c r="B425" s="342"/>
      <c r="C425" s="342"/>
      <c r="D425" s="342"/>
      <c r="E425" s="342"/>
      <c r="F425" s="342"/>
      <c r="G425" s="342"/>
      <c r="H425" s="342"/>
      <c r="I425" s="342"/>
      <c r="J425" s="342"/>
      <c r="K425" s="342"/>
      <c r="L425" s="342"/>
      <c r="M425" s="342"/>
      <c r="N425" s="211"/>
    </row>
    <row r="426" spans="1:14" ht="15" customHeight="1">
      <c r="A426" s="1"/>
      <c r="B426" s="342"/>
      <c r="C426" s="342"/>
      <c r="D426" s="342"/>
      <c r="E426" s="342"/>
      <c r="F426" s="342"/>
      <c r="G426" s="342"/>
      <c r="H426" s="342"/>
      <c r="I426" s="342"/>
      <c r="J426" s="342"/>
      <c r="K426" s="342"/>
      <c r="L426" s="342"/>
      <c r="M426" s="342"/>
      <c r="N426" s="213"/>
    </row>
    <row r="427" spans="1:14" ht="15" customHeight="1">
      <c r="A427" s="1"/>
      <c r="B427" s="342"/>
      <c r="C427" s="342"/>
      <c r="D427" s="342"/>
      <c r="E427" s="342"/>
      <c r="F427" s="342"/>
      <c r="G427" s="342"/>
      <c r="H427" s="342"/>
      <c r="I427" s="342"/>
      <c r="J427" s="342"/>
      <c r="K427" s="342"/>
      <c r="L427" s="342"/>
      <c r="M427" s="342"/>
      <c r="N427" s="211"/>
    </row>
    <row r="428" spans="1:14" ht="15" customHeight="1">
      <c r="A428" s="1"/>
      <c r="B428" s="342"/>
      <c r="C428" s="342"/>
      <c r="D428" s="342"/>
      <c r="E428" s="342"/>
      <c r="F428" s="342"/>
      <c r="G428" s="342"/>
      <c r="H428" s="342"/>
      <c r="I428" s="342"/>
      <c r="J428" s="342"/>
      <c r="K428" s="342"/>
      <c r="L428" s="342"/>
      <c r="M428" s="342"/>
      <c r="N428" s="213"/>
    </row>
    <row r="429" spans="1:14" ht="15" customHeight="1">
      <c r="A429" s="1"/>
      <c r="B429" s="342"/>
      <c r="C429" s="342"/>
      <c r="D429" s="342"/>
      <c r="E429" s="342"/>
      <c r="F429" s="342"/>
      <c r="G429" s="342"/>
      <c r="H429" s="342"/>
      <c r="I429" s="342"/>
      <c r="J429" s="342"/>
      <c r="K429" s="342"/>
      <c r="L429" s="342"/>
      <c r="M429" s="342"/>
      <c r="N429" s="211"/>
    </row>
    <row r="430" spans="1:14" ht="15" customHeight="1">
      <c r="A430" s="1"/>
      <c r="B430" s="342"/>
      <c r="C430" s="342"/>
      <c r="D430" s="342"/>
      <c r="E430" s="342"/>
      <c r="F430" s="342"/>
      <c r="G430" s="342"/>
      <c r="H430" s="342"/>
      <c r="I430" s="342"/>
      <c r="J430" s="342"/>
      <c r="K430" s="342"/>
      <c r="L430" s="342"/>
      <c r="M430" s="342"/>
      <c r="N430" s="211"/>
    </row>
    <row r="431" spans="1:14" ht="15" customHeight="1">
      <c r="A431" s="1"/>
      <c r="B431" s="342"/>
      <c r="C431" s="342"/>
      <c r="D431" s="342"/>
      <c r="E431" s="342"/>
      <c r="F431" s="342"/>
      <c r="G431" s="342"/>
      <c r="H431" s="342"/>
      <c r="I431" s="342"/>
      <c r="J431" s="342"/>
      <c r="K431" s="342"/>
      <c r="L431" s="342"/>
      <c r="M431" s="342"/>
      <c r="N431" s="211"/>
    </row>
    <row r="432" spans="1:14" ht="15" customHeight="1">
      <c r="A432" s="1"/>
      <c r="B432" s="342"/>
      <c r="C432" s="342"/>
      <c r="D432" s="342"/>
      <c r="E432" s="342"/>
      <c r="F432" s="342"/>
      <c r="G432" s="342"/>
      <c r="H432" s="342"/>
      <c r="I432" s="342"/>
      <c r="J432" s="342"/>
      <c r="K432" s="342"/>
      <c r="L432" s="342"/>
      <c r="M432" s="342"/>
      <c r="N432" s="213"/>
    </row>
    <row r="433" spans="1:14" ht="15" customHeight="1">
      <c r="A433" s="1"/>
      <c r="B433" s="342"/>
      <c r="C433" s="342"/>
      <c r="D433" s="342"/>
      <c r="E433" s="342"/>
      <c r="F433" s="342"/>
      <c r="G433" s="342"/>
      <c r="H433" s="342"/>
      <c r="I433" s="342"/>
      <c r="J433" s="342"/>
      <c r="K433" s="342"/>
      <c r="L433" s="342"/>
      <c r="M433" s="342"/>
      <c r="N433" s="211"/>
    </row>
    <row r="434" spans="1:14" ht="15" customHeight="1">
      <c r="A434" s="1"/>
      <c r="B434" s="342"/>
      <c r="C434" s="342"/>
      <c r="D434" s="342"/>
      <c r="E434" s="342"/>
      <c r="F434" s="342"/>
      <c r="G434" s="342"/>
      <c r="H434" s="342"/>
      <c r="I434" s="342"/>
      <c r="J434" s="342"/>
      <c r="K434" s="342"/>
      <c r="L434" s="342"/>
      <c r="M434" s="342"/>
      <c r="N434" s="211"/>
    </row>
    <row r="435" spans="1:14" ht="15" customHeight="1">
      <c r="A435" s="1"/>
      <c r="B435" s="342"/>
      <c r="C435" s="342"/>
      <c r="D435" s="342"/>
      <c r="E435" s="342"/>
      <c r="F435" s="342"/>
      <c r="G435" s="342"/>
      <c r="H435" s="342"/>
      <c r="I435" s="342"/>
      <c r="J435" s="342"/>
      <c r="K435" s="342"/>
      <c r="L435" s="342"/>
      <c r="M435" s="342"/>
      <c r="N435" s="211"/>
    </row>
    <row r="436" spans="1:14" ht="15" customHeight="1">
      <c r="A436" s="1"/>
      <c r="B436" s="342"/>
      <c r="C436" s="342"/>
      <c r="D436" s="342"/>
      <c r="E436" s="342"/>
      <c r="F436" s="342"/>
      <c r="G436" s="342"/>
      <c r="H436" s="342"/>
      <c r="I436" s="342"/>
      <c r="J436" s="342"/>
      <c r="K436" s="342"/>
      <c r="L436" s="342"/>
      <c r="M436" s="342"/>
      <c r="N436" s="213"/>
    </row>
    <row r="437" spans="1:14" ht="15" customHeight="1">
      <c r="A437" s="1"/>
      <c r="B437" s="342"/>
      <c r="C437" s="342"/>
      <c r="D437" s="342"/>
      <c r="E437" s="342"/>
      <c r="F437" s="342"/>
      <c r="G437" s="342"/>
      <c r="H437" s="342"/>
      <c r="I437" s="342"/>
      <c r="J437" s="342"/>
      <c r="K437" s="342"/>
      <c r="L437" s="342"/>
      <c r="M437" s="342"/>
      <c r="N437" s="211"/>
    </row>
    <row r="438" spans="1:14" ht="15" customHeight="1">
      <c r="A438" s="1"/>
      <c r="B438" s="342"/>
      <c r="C438" s="342"/>
      <c r="D438" s="342"/>
      <c r="E438" s="342"/>
      <c r="F438" s="342"/>
      <c r="G438" s="342"/>
      <c r="H438" s="342"/>
      <c r="I438" s="342"/>
      <c r="J438" s="342"/>
      <c r="K438" s="342"/>
      <c r="L438" s="342"/>
      <c r="M438" s="342"/>
      <c r="N438" s="211"/>
    </row>
    <row r="439" spans="1:14" ht="15" customHeight="1">
      <c r="A439" s="1"/>
      <c r="B439" s="342"/>
      <c r="C439" s="342"/>
      <c r="D439" s="342"/>
      <c r="E439" s="342"/>
      <c r="F439" s="342"/>
      <c r="G439" s="342"/>
      <c r="H439" s="342"/>
      <c r="I439" s="342"/>
      <c r="J439" s="342"/>
      <c r="K439" s="342"/>
      <c r="L439" s="342"/>
      <c r="M439" s="342"/>
      <c r="N439" s="211"/>
    </row>
    <row r="440" spans="1:14" ht="15" customHeight="1">
      <c r="A440" s="1"/>
      <c r="B440" s="342"/>
      <c r="C440" s="342"/>
      <c r="D440" s="342"/>
      <c r="E440" s="342"/>
      <c r="F440" s="342"/>
      <c r="G440" s="342"/>
      <c r="H440" s="342"/>
      <c r="I440" s="342"/>
      <c r="J440" s="342"/>
      <c r="K440" s="342"/>
      <c r="L440" s="342"/>
      <c r="M440" s="342"/>
      <c r="N440" s="211"/>
    </row>
    <row r="441" spans="1:14" ht="15" customHeight="1">
      <c r="A441" s="1"/>
      <c r="B441" s="342"/>
      <c r="C441" s="342"/>
      <c r="D441" s="342"/>
      <c r="E441" s="342"/>
      <c r="F441" s="342"/>
      <c r="G441" s="342"/>
      <c r="H441" s="342"/>
      <c r="I441" s="342"/>
      <c r="J441" s="342"/>
      <c r="K441" s="342"/>
      <c r="L441" s="342"/>
      <c r="M441" s="342"/>
      <c r="N441" s="211"/>
    </row>
    <row r="442" spans="1:14" ht="15" customHeight="1">
      <c r="A442" s="1"/>
      <c r="B442" s="342"/>
      <c r="C442" s="342"/>
      <c r="D442" s="342"/>
      <c r="E442" s="342"/>
      <c r="F442" s="342"/>
      <c r="G442" s="342"/>
      <c r="H442" s="342"/>
      <c r="I442" s="342"/>
      <c r="J442" s="342"/>
      <c r="K442" s="342"/>
      <c r="L442" s="342"/>
      <c r="M442" s="342"/>
      <c r="N442" s="211"/>
    </row>
    <row r="443" spans="1:14" ht="15" customHeight="1">
      <c r="A443" s="1"/>
      <c r="B443" s="342"/>
      <c r="C443" s="342"/>
      <c r="D443" s="342"/>
      <c r="E443" s="342"/>
      <c r="F443" s="342"/>
      <c r="G443" s="342"/>
      <c r="H443" s="342"/>
      <c r="I443" s="342"/>
      <c r="J443" s="342"/>
      <c r="K443" s="342"/>
      <c r="L443" s="342"/>
      <c r="M443" s="342"/>
      <c r="N443" s="211"/>
    </row>
    <row r="444" spans="1:14" ht="15" customHeight="1">
      <c r="A444" s="1"/>
      <c r="B444" s="342"/>
      <c r="C444" s="342"/>
      <c r="D444" s="342"/>
      <c r="E444" s="342"/>
      <c r="F444" s="342"/>
      <c r="G444" s="342"/>
      <c r="H444" s="342"/>
      <c r="I444" s="342"/>
      <c r="J444" s="342"/>
      <c r="K444" s="342"/>
      <c r="L444" s="342"/>
      <c r="M444" s="342"/>
      <c r="N444" s="211"/>
    </row>
    <row r="445" spans="1:14" ht="15" customHeight="1">
      <c r="A445" s="1"/>
      <c r="B445" s="342"/>
      <c r="C445" s="342"/>
      <c r="D445" s="342"/>
      <c r="E445" s="342"/>
      <c r="F445" s="342"/>
      <c r="G445" s="342"/>
      <c r="H445" s="342"/>
      <c r="I445" s="342"/>
      <c r="J445" s="342"/>
      <c r="K445" s="342"/>
      <c r="L445" s="342"/>
      <c r="M445" s="342"/>
      <c r="N445" s="211"/>
    </row>
    <row r="446" spans="1:14" ht="15" customHeight="1">
      <c r="A446" s="1"/>
      <c r="B446" s="342"/>
      <c r="C446" s="342"/>
      <c r="D446" s="342"/>
      <c r="E446" s="342"/>
      <c r="F446" s="342"/>
      <c r="G446" s="342"/>
      <c r="H446" s="342"/>
      <c r="I446" s="342"/>
      <c r="J446" s="342"/>
      <c r="K446" s="342"/>
      <c r="L446" s="342"/>
      <c r="M446" s="342"/>
      <c r="N446" s="211"/>
    </row>
    <row r="447" spans="1:14" ht="15" customHeight="1">
      <c r="A447" s="1"/>
      <c r="B447" s="342"/>
      <c r="C447" s="342"/>
      <c r="D447" s="342"/>
      <c r="E447" s="342"/>
      <c r="F447" s="342"/>
      <c r="G447" s="342"/>
      <c r="H447" s="342"/>
      <c r="I447" s="342"/>
      <c r="J447" s="342"/>
      <c r="K447" s="342"/>
      <c r="L447" s="342"/>
      <c r="M447" s="342"/>
      <c r="N447" s="211"/>
    </row>
    <row r="448" spans="1:14" ht="15" customHeight="1">
      <c r="A448" s="1"/>
      <c r="B448" s="342"/>
      <c r="C448" s="342"/>
      <c r="D448" s="342"/>
      <c r="E448" s="342"/>
      <c r="F448" s="342"/>
      <c r="G448" s="342"/>
      <c r="H448" s="342"/>
      <c r="I448" s="342"/>
      <c r="J448" s="342"/>
      <c r="K448" s="342"/>
      <c r="L448" s="342"/>
      <c r="M448" s="342"/>
      <c r="N448" s="211"/>
    </row>
    <row r="449" spans="1:14" ht="15" customHeight="1">
      <c r="A449" s="1"/>
      <c r="B449" s="342"/>
      <c r="C449" s="342"/>
      <c r="D449" s="342"/>
      <c r="E449" s="342"/>
      <c r="F449" s="342"/>
      <c r="G449" s="342"/>
      <c r="H449" s="342"/>
      <c r="I449" s="342"/>
      <c r="J449" s="342"/>
      <c r="K449" s="342"/>
      <c r="L449" s="342"/>
      <c r="M449" s="342"/>
      <c r="N449" s="211"/>
    </row>
    <row r="450" spans="1:14" ht="15" customHeight="1">
      <c r="A450" s="1"/>
      <c r="B450" s="342"/>
      <c r="C450" s="342"/>
      <c r="D450" s="342"/>
      <c r="E450" s="342"/>
      <c r="F450" s="342"/>
      <c r="G450" s="342"/>
      <c r="H450" s="342"/>
      <c r="I450" s="342"/>
      <c r="J450" s="342"/>
      <c r="K450" s="342"/>
      <c r="L450" s="342"/>
      <c r="M450" s="342"/>
      <c r="N450" s="211"/>
    </row>
    <row r="451" spans="1:14" ht="15" customHeight="1">
      <c r="A451" s="1"/>
      <c r="B451" s="342"/>
      <c r="C451" s="342"/>
      <c r="D451" s="342"/>
      <c r="E451" s="342"/>
      <c r="F451" s="342"/>
      <c r="G451" s="342"/>
      <c r="H451" s="342"/>
      <c r="I451" s="342"/>
      <c r="J451" s="342"/>
      <c r="K451" s="342"/>
      <c r="L451" s="342"/>
      <c r="M451" s="342"/>
      <c r="N451" s="211"/>
    </row>
    <row r="452" spans="1:14" ht="15" customHeight="1">
      <c r="A452" s="1"/>
      <c r="B452" s="342"/>
      <c r="C452" s="342"/>
      <c r="D452" s="342"/>
      <c r="E452" s="342"/>
      <c r="F452" s="342"/>
      <c r="G452" s="342"/>
      <c r="H452" s="342"/>
      <c r="I452" s="342"/>
      <c r="J452" s="342"/>
      <c r="K452" s="342"/>
      <c r="L452" s="342"/>
      <c r="M452" s="342"/>
      <c r="N452" s="211"/>
    </row>
    <row r="453" spans="1:14" ht="15" customHeight="1">
      <c r="A453" s="1"/>
      <c r="B453" s="342"/>
      <c r="C453" s="342"/>
      <c r="D453" s="342"/>
      <c r="E453" s="342"/>
      <c r="F453" s="342"/>
      <c r="G453" s="342"/>
      <c r="H453" s="342"/>
      <c r="I453" s="342"/>
      <c r="J453" s="342"/>
      <c r="K453" s="342"/>
      <c r="L453" s="342"/>
      <c r="M453" s="342"/>
      <c r="N453" s="211"/>
    </row>
    <row r="454" spans="1:14" ht="15" customHeight="1">
      <c r="A454" s="1"/>
      <c r="B454" s="342"/>
      <c r="C454" s="342"/>
      <c r="D454" s="342"/>
      <c r="E454" s="342"/>
      <c r="F454" s="342"/>
      <c r="G454" s="342"/>
      <c r="H454" s="342"/>
      <c r="I454" s="342"/>
      <c r="J454" s="342"/>
      <c r="K454" s="342"/>
      <c r="L454" s="342"/>
      <c r="M454" s="342"/>
      <c r="N454" s="211"/>
    </row>
    <row r="455" spans="1:14" ht="15" customHeight="1">
      <c r="A455" s="1"/>
      <c r="B455" s="342"/>
      <c r="C455" s="342"/>
      <c r="D455" s="342"/>
      <c r="E455" s="342"/>
      <c r="F455" s="342"/>
      <c r="G455" s="342"/>
      <c r="H455" s="342"/>
      <c r="I455" s="342"/>
      <c r="J455" s="342"/>
      <c r="K455" s="342"/>
      <c r="L455" s="342"/>
      <c r="M455" s="342"/>
      <c r="N455" s="211"/>
    </row>
    <row r="456" spans="1:14" ht="15" customHeight="1">
      <c r="A456" s="1"/>
      <c r="B456" s="342"/>
      <c r="C456" s="342"/>
      <c r="D456" s="342"/>
      <c r="E456" s="342"/>
      <c r="F456" s="342"/>
      <c r="G456" s="342"/>
      <c r="H456" s="342"/>
      <c r="I456" s="342"/>
      <c r="J456" s="342"/>
      <c r="K456" s="342"/>
      <c r="L456" s="342"/>
      <c r="M456" s="342"/>
      <c r="N456" s="211"/>
    </row>
    <row r="457" spans="1:14" ht="15" customHeight="1">
      <c r="A457" s="1"/>
      <c r="B457" s="342"/>
      <c r="C457" s="342"/>
      <c r="D457" s="342"/>
      <c r="E457" s="342"/>
      <c r="F457" s="342"/>
      <c r="G457" s="342"/>
      <c r="H457" s="342"/>
      <c r="I457" s="342"/>
      <c r="J457" s="342"/>
      <c r="K457" s="342"/>
      <c r="L457" s="342"/>
      <c r="M457" s="342"/>
      <c r="N457" s="211"/>
    </row>
    <row r="458" spans="1:14" ht="15" customHeight="1">
      <c r="A458" s="1"/>
      <c r="B458" s="342"/>
      <c r="C458" s="342"/>
      <c r="D458" s="342"/>
      <c r="E458" s="342"/>
      <c r="F458" s="342"/>
      <c r="G458" s="342"/>
      <c r="H458" s="342"/>
      <c r="I458" s="342"/>
      <c r="J458" s="342"/>
      <c r="K458" s="342"/>
      <c r="L458" s="342"/>
      <c r="M458" s="342"/>
      <c r="N458" s="211"/>
    </row>
    <row r="459" spans="1:14" ht="15" customHeight="1">
      <c r="A459" s="1"/>
      <c r="B459" s="342"/>
      <c r="C459" s="342"/>
      <c r="D459" s="342"/>
      <c r="E459" s="342"/>
      <c r="F459" s="342"/>
      <c r="G459" s="342"/>
      <c r="H459" s="342"/>
      <c r="I459" s="342"/>
      <c r="J459" s="342"/>
      <c r="K459" s="342"/>
      <c r="L459" s="342"/>
      <c r="M459" s="342"/>
      <c r="N459" s="213"/>
    </row>
    <row r="460" spans="1:14" ht="15" customHeight="1">
      <c r="A460" s="1"/>
      <c r="B460" s="342"/>
      <c r="C460" s="342"/>
      <c r="D460" s="342"/>
      <c r="E460" s="342"/>
      <c r="F460" s="342"/>
      <c r="G460" s="342"/>
      <c r="H460" s="342"/>
      <c r="I460" s="342"/>
      <c r="J460" s="342"/>
      <c r="K460" s="342"/>
      <c r="L460" s="342"/>
      <c r="M460" s="342"/>
      <c r="N460" s="211"/>
    </row>
    <row r="461" spans="1:14" ht="15" customHeight="1">
      <c r="A461" s="1"/>
      <c r="B461" s="342"/>
      <c r="C461" s="342"/>
      <c r="D461" s="342"/>
      <c r="E461" s="342"/>
      <c r="F461" s="342"/>
      <c r="G461" s="342"/>
      <c r="H461" s="342"/>
      <c r="I461" s="342"/>
      <c r="J461" s="342"/>
      <c r="K461" s="342"/>
      <c r="L461" s="342"/>
      <c r="M461" s="342"/>
      <c r="N461" s="211"/>
    </row>
    <row r="462" spans="1:14" ht="15" customHeight="1">
      <c r="A462" s="1"/>
      <c r="B462" s="342"/>
      <c r="C462" s="342"/>
      <c r="D462" s="342"/>
      <c r="E462" s="342"/>
      <c r="F462" s="342"/>
      <c r="G462" s="342"/>
      <c r="H462" s="342"/>
      <c r="I462" s="342"/>
      <c r="J462" s="342"/>
      <c r="K462" s="342"/>
      <c r="L462" s="342"/>
      <c r="M462" s="342"/>
      <c r="N462" s="211"/>
    </row>
    <row r="463" spans="1:14" ht="15" customHeight="1">
      <c r="A463" s="1"/>
      <c r="B463" s="342"/>
      <c r="C463" s="342"/>
      <c r="D463" s="342"/>
      <c r="E463" s="342"/>
      <c r="F463" s="342"/>
      <c r="G463" s="342"/>
      <c r="H463" s="342"/>
      <c r="I463" s="342"/>
      <c r="J463" s="342"/>
      <c r="K463" s="342"/>
      <c r="L463" s="342"/>
      <c r="M463" s="342"/>
      <c r="N463" s="211"/>
    </row>
    <row r="464" spans="1:14" ht="15" customHeight="1">
      <c r="A464" s="1"/>
      <c r="B464" s="342"/>
      <c r="C464" s="342"/>
      <c r="D464" s="342"/>
      <c r="E464" s="342"/>
      <c r="F464" s="342"/>
      <c r="G464" s="342"/>
      <c r="H464" s="342"/>
      <c r="I464" s="342"/>
      <c r="J464" s="342"/>
      <c r="K464" s="342"/>
      <c r="L464" s="342"/>
      <c r="M464" s="342"/>
      <c r="N464" s="211"/>
    </row>
    <row r="465" spans="1:14" ht="15" customHeight="1">
      <c r="A465" s="1"/>
      <c r="B465" s="342"/>
      <c r="C465" s="342"/>
      <c r="D465" s="342"/>
      <c r="E465" s="342"/>
      <c r="F465" s="342"/>
      <c r="G465" s="342"/>
      <c r="H465" s="342"/>
      <c r="I465" s="342"/>
      <c r="J465" s="342"/>
      <c r="K465" s="342"/>
      <c r="L465" s="342"/>
      <c r="M465" s="342"/>
      <c r="N465" s="211"/>
    </row>
    <row r="466" spans="1:14" ht="15" customHeight="1">
      <c r="A466" s="1"/>
      <c r="B466" s="342"/>
      <c r="C466" s="342"/>
      <c r="D466" s="342"/>
      <c r="E466" s="342"/>
      <c r="F466" s="342"/>
      <c r="G466" s="342"/>
      <c r="H466" s="342"/>
      <c r="I466" s="342"/>
      <c r="J466" s="342"/>
      <c r="K466" s="342"/>
      <c r="L466" s="342"/>
      <c r="M466" s="342"/>
      <c r="N466" s="211"/>
    </row>
    <row r="467" spans="1:14" ht="15" customHeight="1">
      <c r="A467" s="1"/>
      <c r="B467" s="342"/>
      <c r="C467" s="342"/>
      <c r="D467" s="342"/>
      <c r="E467" s="342"/>
      <c r="F467" s="342"/>
      <c r="G467" s="342"/>
      <c r="H467" s="342"/>
      <c r="I467" s="342"/>
      <c r="J467" s="342"/>
      <c r="K467" s="342"/>
      <c r="L467" s="342"/>
      <c r="M467" s="342"/>
      <c r="N467" s="211"/>
    </row>
    <row r="468" spans="1:14" ht="15" customHeight="1">
      <c r="A468" s="1"/>
      <c r="B468" s="342"/>
      <c r="C468" s="342"/>
      <c r="D468" s="342"/>
      <c r="E468" s="342"/>
      <c r="F468" s="342"/>
      <c r="G468" s="342"/>
      <c r="H468" s="342"/>
      <c r="I468" s="342"/>
      <c r="J468" s="342"/>
      <c r="K468" s="342"/>
      <c r="L468" s="342"/>
      <c r="M468" s="342"/>
      <c r="N468" s="211"/>
    </row>
    <row r="469" spans="1:14" ht="15" customHeight="1">
      <c r="A469" s="1"/>
      <c r="B469" s="342"/>
      <c r="C469" s="342"/>
      <c r="D469" s="342"/>
      <c r="E469" s="342"/>
      <c r="F469" s="342"/>
      <c r="G469" s="342"/>
      <c r="H469" s="342"/>
      <c r="I469" s="342"/>
      <c r="J469" s="342"/>
      <c r="K469" s="342"/>
      <c r="L469" s="342"/>
      <c r="M469" s="342"/>
      <c r="N469" s="211"/>
    </row>
    <row r="470" spans="1:14" ht="15" customHeight="1">
      <c r="A470" s="1"/>
      <c r="B470" s="342"/>
      <c r="C470" s="342"/>
      <c r="D470" s="342"/>
      <c r="E470" s="342"/>
      <c r="F470" s="342"/>
      <c r="G470" s="342"/>
      <c r="H470" s="342"/>
      <c r="I470" s="342"/>
      <c r="J470" s="342"/>
      <c r="K470" s="342"/>
      <c r="L470" s="342"/>
      <c r="M470" s="342"/>
      <c r="N470" s="211"/>
    </row>
    <row r="471" spans="1:14" ht="15" customHeight="1">
      <c r="A471" s="1"/>
      <c r="B471" s="342"/>
      <c r="C471" s="342"/>
      <c r="D471" s="342"/>
      <c r="E471" s="342"/>
      <c r="F471" s="342"/>
      <c r="G471" s="342"/>
      <c r="H471" s="342"/>
      <c r="I471" s="342"/>
      <c r="J471" s="342"/>
      <c r="K471" s="342"/>
      <c r="L471" s="342"/>
      <c r="M471" s="342"/>
      <c r="N471" s="211"/>
    </row>
    <row r="472" spans="1:14" ht="15" customHeight="1">
      <c r="A472" s="1"/>
      <c r="B472" s="342"/>
      <c r="C472" s="342"/>
      <c r="D472" s="342"/>
      <c r="E472" s="342"/>
      <c r="F472" s="342"/>
      <c r="G472" s="342"/>
      <c r="H472" s="342"/>
      <c r="I472" s="342"/>
      <c r="J472" s="342"/>
      <c r="K472" s="342"/>
      <c r="L472" s="342"/>
      <c r="M472" s="342"/>
      <c r="N472" s="211"/>
    </row>
    <row r="473" spans="1:14" ht="15" customHeight="1">
      <c r="A473" s="1"/>
      <c r="B473" s="342"/>
      <c r="C473" s="342"/>
      <c r="D473" s="342"/>
      <c r="E473" s="342"/>
      <c r="F473" s="342"/>
      <c r="G473" s="342"/>
      <c r="H473" s="342"/>
      <c r="I473" s="342"/>
      <c r="J473" s="342"/>
      <c r="K473" s="342"/>
      <c r="L473" s="342"/>
      <c r="M473" s="342"/>
      <c r="N473" s="211"/>
    </row>
    <row r="474" spans="1:14" ht="15" customHeight="1">
      <c r="A474" s="1"/>
      <c r="B474" s="342"/>
      <c r="C474" s="342"/>
      <c r="D474" s="342"/>
      <c r="E474" s="342"/>
      <c r="F474" s="342"/>
      <c r="G474" s="342"/>
      <c r="H474" s="342"/>
      <c r="I474" s="342"/>
      <c r="J474" s="342"/>
      <c r="K474" s="342"/>
      <c r="L474" s="342"/>
      <c r="M474" s="342"/>
      <c r="N474" s="211"/>
    </row>
    <row r="475" spans="1:14" ht="15" customHeight="1">
      <c r="A475" s="1"/>
      <c r="B475" s="342"/>
      <c r="C475" s="342"/>
      <c r="D475" s="342"/>
      <c r="E475" s="342"/>
      <c r="F475" s="342"/>
      <c r="G475" s="342"/>
      <c r="H475" s="342"/>
      <c r="I475" s="342"/>
      <c r="J475" s="342"/>
      <c r="K475" s="342"/>
      <c r="L475" s="342"/>
      <c r="M475" s="342"/>
      <c r="N475" s="211"/>
    </row>
    <row r="476" spans="1:14" ht="15" customHeight="1">
      <c r="A476" s="1"/>
      <c r="B476" s="342"/>
      <c r="C476" s="342"/>
      <c r="D476" s="342"/>
      <c r="E476" s="342"/>
      <c r="F476" s="342"/>
      <c r="G476" s="342"/>
      <c r="H476" s="342"/>
      <c r="I476" s="342"/>
      <c r="J476" s="342"/>
      <c r="K476" s="342"/>
      <c r="L476" s="342"/>
      <c r="M476" s="342"/>
      <c r="N476" s="211"/>
    </row>
    <row r="477" spans="1:14" ht="15" customHeight="1">
      <c r="A477" s="1"/>
      <c r="B477" s="342"/>
      <c r="C477" s="342"/>
      <c r="D477" s="342"/>
      <c r="E477" s="342"/>
      <c r="F477" s="342"/>
      <c r="G477" s="342"/>
      <c r="H477" s="342"/>
      <c r="I477" s="342"/>
      <c r="J477" s="342"/>
      <c r="K477" s="342"/>
      <c r="L477" s="342"/>
      <c r="M477" s="342"/>
      <c r="N477" s="211"/>
    </row>
    <row r="478" spans="1:14" ht="15" customHeight="1">
      <c r="A478" s="1"/>
      <c r="B478" s="342"/>
      <c r="C478" s="342"/>
      <c r="D478" s="342"/>
      <c r="E478" s="342"/>
      <c r="F478" s="342"/>
      <c r="G478" s="342"/>
      <c r="H478" s="342"/>
      <c r="I478" s="342"/>
      <c r="J478" s="342"/>
      <c r="K478" s="342"/>
      <c r="L478" s="342"/>
      <c r="M478" s="342"/>
      <c r="N478" s="211"/>
    </row>
    <row r="479" spans="1:14" ht="15" customHeight="1">
      <c r="A479" s="1"/>
      <c r="B479" s="342"/>
      <c r="C479" s="342"/>
      <c r="D479" s="342"/>
      <c r="E479" s="342"/>
      <c r="F479" s="342"/>
      <c r="G479" s="342"/>
      <c r="H479" s="342"/>
      <c r="I479" s="342"/>
      <c r="J479" s="342"/>
      <c r="K479" s="342"/>
      <c r="L479" s="342"/>
      <c r="M479" s="342"/>
      <c r="N479" s="211"/>
    </row>
    <row r="480" spans="1:14" ht="15" customHeight="1">
      <c r="A480" s="1"/>
      <c r="B480" s="342"/>
      <c r="C480" s="342"/>
      <c r="D480" s="342"/>
      <c r="E480" s="342"/>
      <c r="F480" s="342"/>
      <c r="G480" s="342"/>
      <c r="H480" s="342"/>
      <c r="I480" s="342"/>
      <c r="J480" s="342"/>
      <c r="K480" s="342"/>
      <c r="L480" s="342"/>
      <c r="M480" s="342"/>
      <c r="N480" s="211"/>
    </row>
    <row r="481" spans="1:14" ht="15" customHeight="1">
      <c r="A481" s="1"/>
      <c r="B481" s="342"/>
      <c r="C481" s="342"/>
      <c r="D481" s="342"/>
      <c r="E481" s="342"/>
      <c r="F481" s="342"/>
      <c r="G481" s="342"/>
      <c r="H481" s="342"/>
      <c r="I481" s="342"/>
      <c r="J481" s="342"/>
      <c r="K481" s="342"/>
      <c r="L481" s="342"/>
      <c r="M481" s="342"/>
      <c r="N481" s="211"/>
    </row>
    <row r="482" spans="1:14" ht="15" customHeight="1">
      <c r="A482" s="1"/>
      <c r="B482" s="342"/>
      <c r="C482" s="342"/>
      <c r="D482" s="342"/>
      <c r="E482" s="342"/>
      <c r="F482" s="342"/>
      <c r="G482" s="342"/>
      <c r="H482" s="342"/>
      <c r="I482" s="342"/>
      <c r="J482" s="342"/>
      <c r="K482" s="342"/>
      <c r="L482" s="342"/>
      <c r="M482" s="342"/>
      <c r="N482" s="214"/>
    </row>
    <row r="483" spans="1:14" ht="15" customHeight="1">
      <c r="A483" s="7"/>
      <c r="B483" s="342"/>
      <c r="C483" s="342"/>
      <c r="D483" s="342"/>
      <c r="E483" s="342"/>
      <c r="F483" s="342"/>
      <c r="G483" s="342"/>
      <c r="H483" s="342"/>
      <c r="I483" s="342"/>
      <c r="J483" s="342"/>
      <c r="K483" s="342"/>
      <c r="L483" s="342"/>
      <c r="M483" s="342"/>
    </row>
    <row r="484" spans="1:14" ht="15" customHeight="1">
      <c r="A484" s="1"/>
      <c r="B484" s="342"/>
      <c r="C484" s="342"/>
      <c r="D484" s="342"/>
      <c r="E484" s="342"/>
      <c r="F484" s="342"/>
      <c r="G484" s="342"/>
      <c r="H484" s="342"/>
      <c r="I484" s="342"/>
      <c r="J484" s="342"/>
      <c r="K484" s="342"/>
      <c r="L484" s="342"/>
      <c r="M484" s="342"/>
      <c r="N484" s="211"/>
    </row>
    <row r="485" spans="1:14" ht="15" customHeight="1">
      <c r="A485" s="1"/>
      <c r="B485" s="342"/>
      <c r="C485" s="342"/>
      <c r="D485" s="342"/>
      <c r="E485" s="342"/>
      <c r="F485" s="342"/>
      <c r="G485" s="342"/>
      <c r="H485" s="342"/>
      <c r="I485" s="342"/>
      <c r="J485" s="342"/>
      <c r="K485" s="342"/>
      <c r="L485" s="342"/>
      <c r="M485" s="342"/>
    </row>
    <row r="486" spans="1:14" ht="15" customHeight="1">
      <c r="A486" s="1"/>
      <c r="B486" s="342"/>
      <c r="C486" s="342"/>
      <c r="D486" s="342"/>
      <c r="E486" s="342"/>
      <c r="F486" s="342"/>
      <c r="G486" s="342"/>
      <c r="H486" s="342"/>
      <c r="I486" s="342"/>
      <c r="J486" s="342"/>
      <c r="K486" s="342"/>
      <c r="L486" s="342"/>
      <c r="M486" s="342"/>
      <c r="N486" s="213"/>
    </row>
    <row r="487" spans="1:14" ht="15" customHeight="1">
      <c r="A487" s="1"/>
      <c r="B487" s="342"/>
      <c r="C487" s="342"/>
      <c r="D487" s="342"/>
      <c r="E487" s="342"/>
      <c r="F487" s="342"/>
      <c r="G487" s="342"/>
      <c r="H487" s="342"/>
      <c r="I487" s="342"/>
      <c r="J487" s="342"/>
      <c r="K487" s="342"/>
      <c r="L487" s="342"/>
      <c r="M487" s="342"/>
      <c r="N487" s="211"/>
    </row>
    <row r="488" spans="1:14" ht="15" customHeight="1">
      <c r="A488" s="1"/>
      <c r="B488" s="342"/>
      <c r="C488" s="342"/>
      <c r="D488" s="342"/>
      <c r="E488" s="342"/>
      <c r="F488" s="342"/>
      <c r="G488" s="342"/>
      <c r="H488" s="342"/>
      <c r="I488" s="342"/>
      <c r="J488" s="342"/>
      <c r="K488" s="342"/>
      <c r="L488" s="342"/>
      <c r="M488" s="342"/>
      <c r="N488" s="211"/>
    </row>
    <row r="489" spans="1:14" ht="15" customHeight="1">
      <c r="A489" s="1"/>
      <c r="B489" s="342"/>
      <c r="C489" s="342"/>
      <c r="D489" s="342"/>
      <c r="E489" s="342"/>
      <c r="F489" s="342"/>
      <c r="G489" s="342"/>
      <c r="H489" s="342"/>
      <c r="I489" s="342"/>
      <c r="J489" s="342"/>
      <c r="K489" s="342"/>
      <c r="L489" s="342"/>
      <c r="M489" s="342"/>
      <c r="N489" s="211"/>
    </row>
    <row r="490" spans="1:14" ht="15" customHeight="1">
      <c r="A490" s="1"/>
      <c r="B490" s="342"/>
      <c r="C490" s="342"/>
      <c r="D490" s="342"/>
      <c r="E490" s="342"/>
      <c r="F490" s="342"/>
      <c r="G490" s="342"/>
      <c r="H490" s="342"/>
      <c r="I490" s="342"/>
      <c r="J490" s="342"/>
      <c r="K490" s="342"/>
      <c r="L490" s="342"/>
      <c r="M490" s="342"/>
      <c r="N490" s="213"/>
    </row>
    <row r="491" spans="1:14" ht="15" customHeight="1">
      <c r="A491" s="1"/>
      <c r="B491" s="342"/>
      <c r="C491" s="342"/>
      <c r="D491" s="342"/>
      <c r="E491" s="342"/>
      <c r="F491" s="342"/>
      <c r="G491" s="342"/>
      <c r="H491" s="342"/>
      <c r="I491" s="342"/>
      <c r="J491" s="342"/>
      <c r="K491" s="342"/>
      <c r="L491" s="342"/>
      <c r="M491" s="342"/>
      <c r="N491" s="211"/>
    </row>
    <row r="492" spans="1:14" ht="15" customHeight="1">
      <c r="A492" s="1"/>
      <c r="B492" s="342"/>
      <c r="C492" s="342"/>
      <c r="D492" s="342"/>
      <c r="E492" s="342"/>
      <c r="F492" s="342"/>
      <c r="G492" s="342"/>
      <c r="H492" s="342"/>
      <c r="I492" s="342"/>
      <c r="J492" s="342"/>
      <c r="K492" s="342"/>
      <c r="L492" s="342"/>
      <c r="M492" s="342"/>
      <c r="N492" s="211"/>
    </row>
    <row r="493" spans="1:14" ht="15" customHeight="1">
      <c r="A493" s="1"/>
      <c r="B493" s="342"/>
      <c r="C493" s="342"/>
      <c r="D493" s="342"/>
      <c r="E493" s="342"/>
      <c r="F493" s="342"/>
      <c r="G493" s="342"/>
      <c r="H493" s="342"/>
      <c r="I493" s="342"/>
      <c r="J493" s="342"/>
      <c r="K493" s="342"/>
      <c r="L493" s="342"/>
      <c r="M493" s="342"/>
      <c r="N493" s="211"/>
    </row>
    <row r="494" spans="1:14" ht="15" customHeight="1">
      <c r="A494" s="1"/>
      <c r="B494" s="342"/>
      <c r="C494" s="342"/>
      <c r="D494" s="342"/>
      <c r="E494" s="342"/>
      <c r="F494" s="342"/>
      <c r="G494" s="342"/>
      <c r="H494" s="342"/>
      <c r="I494" s="342"/>
      <c r="J494" s="342"/>
      <c r="K494" s="342"/>
      <c r="L494" s="342"/>
      <c r="M494" s="342"/>
      <c r="N494" s="211"/>
    </row>
    <row r="495" spans="1:14" ht="15" customHeight="1">
      <c r="A495" s="1"/>
      <c r="B495" s="342"/>
      <c r="C495" s="342"/>
      <c r="D495" s="342"/>
      <c r="E495" s="342"/>
      <c r="F495" s="342"/>
      <c r="G495" s="342"/>
      <c r="H495" s="342"/>
      <c r="I495" s="342"/>
      <c r="J495" s="342"/>
      <c r="K495" s="342"/>
      <c r="L495" s="342"/>
      <c r="M495" s="342"/>
      <c r="N495" s="213"/>
    </row>
    <row r="496" spans="1:14" ht="15" customHeight="1">
      <c r="A496" s="1"/>
      <c r="B496" s="342"/>
      <c r="C496" s="342"/>
      <c r="D496" s="342"/>
      <c r="E496" s="342"/>
      <c r="F496" s="342"/>
      <c r="G496" s="342"/>
      <c r="H496" s="342"/>
      <c r="I496" s="342"/>
      <c r="J496" s="342"/>
      <c r="K496" s="342"/>
      <c r="L496" s="342"/>
      <c r="M496" s="342"/>
      <c r="N496" s="211"/>
    </row>
    <row r="497" spans="1:14" ht="15" customHeight="1">
      <c r="A497" s="1"/>
      <c r="B497" s="342"/>
      <c r="C497" s="342"/>
      <c r="D497" s="342"/>
      <c r="E497" s="342"/>
      <c r="F497" s="342"/>
      <c r="G497" s="342"/>
      <c r="H497" s="342"/>
      <c r="I497" s="342"/>
      <c r="J497" s="342"/>
      <c r="K497" s="342"/>
      <c r="L497" s="342"/>
      <c r="M497" s="342"/>
      <c r="N497" s="211"/>
    </row>
    <row r="498" spans="1:14" ht="15" customHeight="1">
      <c r="A498" s="1"/>
      <c r="B498" s="342"/>
      <c r="C498" s="342"/>
      <c r="D498" s="342"/>
      <c r="E498" s="342"/>
      <c r="F498" s="342"/>
      <c r="G498" s="342"/>
      <c r="H498" s="342"/>
      <c r="I498" s="342"/>
      <c r="J498" s="342"/>
      <c r="K498" s="342"/>
      <c r="L498" s="342"/>
      <c r="M498" s="342"/>
      <c r="N498" s="211"/>
    </row>
    <row r="499" spans="1:14" ht="15" customHeight="1">
      <c r="A499" s="1"/>
      <c r="B499" s="342"/>
      <c r="C499" s="342"/>
      <c r="D499" s="342"/>
      <c r="E499" s="342"/>
      <c r="F499" s="342"/>
      <c r="G499" s="342"/>
      <c r="H499" s="342"/>
      <c r="I499" s="342"/>
      <c r="J499" s="342"/>
      <c r="K499" s="342"/>
      <c r="L499" s="342"/>
      <c r="M499" s="342"/>
      <c r="N499" s="211"/>
    </row>
    <row r="500" spans="1:14" ht="15" customHeight="1">
      <c r="A500" s="1"/>
      <c r="B500" s="342"/>
      <c r="C500" s="342"/>
      <c r="D500" s="342"/>
      <c r="E500" s="342"/>
      <c r="F500" s="342"/>
      <c r="G500" s="342"/>
      <c r="H500" s="342"/>
      <c r="I500" s="342"/>
      <c r="J500" s="342"/>
      <c r="K500" s="342"/>
      <c r="L500" s="342"/>
      <c r="M500" s="342"/>
      <c r="N500" s="211"/>
    </row>
    <row r="501" spans="1:14" ht="15" customHeight="1">
      <c r="A501" s="1"/>
      <c r="B501" s="342"/>
      <c r="C501" s="342"/>
      <c r="D501" s="342"/>
      <c r="E501" s="342"/>
      <c r="F501" s="342"/>
      <c r="G501" s="342"/>
      <c r="H501" s="342"/>
      <c r="I501" s="342"/>
      <c r="J501" s="342"/>
      <c r="K501" s="342"/>
      <c r="L501" s="342"/>
      <c r="M501" s="342"/>
      <c r="N501" s="211"/>
    </row>
    <row r="502" spans="1:14" ht="15" customHeight="1">
      <c r="A502" s="1"/>
      <c r="B502" s="342"/>
      <c r="C502" s="342"/>
      <c r="D502" s="342"/>
      <c r="E502" s="342"/>
      <c r="F502" s="342"/>
      <c r="G502" s="342"/>
      <c r="H502" s="342"/>
      <c r="I502" s="342"/>
      <c r="J502" s="342"/>
      <c r="K502" s="342"/>
      <c r="L502" s="342"/>
      <c r="M502" s="342"/>
      <c r="N502" s="211"/>
    </row>
    <row r="503" spans="1:14" ht="15" customHeight="1">
      <c r="A503" s="1"/>
      <c r="B503" s="342"/>
      <c r="C503" s="342"/>
      <c r="D503" s="342"/>
      <c r="E503" s="342"/>
      <c r="F503" s="342"/>
      <c r="G503" s="342"/>
      <c r="H503" s="342"/>
      <c r="I503" s="342"/>
      <c r="J503" s="342"/>
      <c r="K503" s="342"/>
      <c r="L503" s="342"/>
      <c r="M503" s="342"/>
      <c r="N503" s="211"/>
    </row>
    <row r="504" spans="1:14" ht="15" customHeight="1">
      <c r="A504" s="1"/>
      <c r="B504" s="342"/>
      <c r="C504" s="342"/>
      <c r="D504" s="342"/>
      <c r="E504" s="342"/>
      <c r="F504" s="342"/>
      <c r="G504" s="342"/>
      <c r="H504" s="342"/>
      <c r="I504" s="342"/>
      <c r="J504" s="342"/>
      <c r="K504" s="342"/>
      <c r="L504" s="342"/>
      <c r="M504" s="342"/>
      <c r="N504" s="211"/>
    </row>
    <row r="505" spans="1:14" ht="15" customHeight="1">
      <c r="A505" s="1"/>
      <c r="B505" s="342"/>
      <c r="C505" s="342"/>
      <c r="D505" s="342"/>
      <c r="E505" s="342"/>
      <c r="F505" s="342"/>
      <c r="G505" s="342"/>
      <c r="H505" s="342"/>
      <c r="I505" s="342"/>
      <c r="J505" s="342"/>
      <c r="K505" s="342"/>
      <c r="L505" s="342"/>
      <c r="M505" s="342"/>
      <c r="N505" s="211"/>
    </row>
    <row r="506" spans="1:14" ht="15" customHeight="1">
      <c r="A506" s="1"/>
      <c r="B506" s="342"/>
      <c r="C506" s="342"/>
      <c r="D506" s="342"/>
      <c r="E506" s="342"/>
      <c r="F506" s="342"/>
      <c r="G506" s="342"/>
      <c r="H506" s="342"/>
      <c r="I506" s="342"/>
      <c r="J506" s="342"/>
      <c r="K506" s="342"/>
      <c r="L506" s="342"/>
      <c r="M506" s="342"/>
      <c r="N506" s="211"/>
    </row>
    <row r="507" spans="1:14" ht="15" customHeight="1">
      <c r="A507" s="1"/>
      <c r="B507" s="342"/>
      <c r="C507" s="342"/>
      <c r="D507" s="342"/>
      <c r="E507" s="342"/>
      <c r="F507" s="342"/>
      <c r="G507" s="342"/>
      <c r="H507" s="342"/>
      <c r="I507" s="342"/>
      <c r="J507" s="342"/>
      <c r="K507" s="342"/>
      <c r="L507" s="342"/>
      <c r="M507" s="342"/>
      <c r="N507" s="211"/>
    </row>
    <row r="508" spans="1:14" ht="15" customHeight="1">
      <c r="A508" s="1"/>
      <c r="B508" s="342"/>
      <c r="C508" s="342"/>
      <c r="D508" s="342"/>
      <c r="E508" s="342"/>
      <c r="F508" s="342"/>
      <c r="G508" s="342"/>
      <c r="H508" s="342"/>
      <c r="I508" s="342"/>
      <c r="J508" s="342"/>
      <c r="K508" s="342"/>
      <c r="L508" s="342"/>
      <c r="M508" s="342"/>
      <c r="N508" s="213"/>
    </row>
    <row r="509" spans="1:14" ht="15" customHeight="1">
      <c r="A509" s="1"/>
      <c r="B509" s="342"/>
      <c r="C509" s="342"/>
      <c r="D509" s="342"/>
      <c r="E509" s="342"/>
      <c r="F509" s="342"/>
      <c r="G509" s="342"/>
      <c r="H509" s="342"/>
      <c r="I509" s="342"/>
      <c r="J509" s="342"/>
      <c r="K509" s="342"/>
      <c r="L509" s="342"/>
      <c r="M509" s="342"/>
      <c r="N509" s="211"/>
    </row>
    <row r="510" spans="1:14" ht="15" customHeight="1">
      <c r="A510" s="1"/>
      <c r="B510" s="342"/>
      <c r="C510" s="342"/>
      <c r="D510" s="342"/>
      <c r="E510" s="342"/>
      <c r="F510" s="342"/>
      <c r="G510" s="342"/>
      <c r="H510" s="342"/>
      <c r="I510" s="342"/>
      <c r="J510" s="342"/>
      <c r="K510" s="342"/>
      <c r="L510" s="342"/>
      <c r="M510" s="342"/>
      <c r="N510" s="211"/>
    </row>
    <row r="511" spans="1:14" ht="15" customHeight="1">
      <c r="A511" s="1"/>
      <c r="B511" s="342"/>
      <c r="C511" s="342"/>
      <c r="D511" s="342"/>
      <c r="E511" s="342"/>
      <c r="F511" s="342"/>
      <c r="G511" s="342"/>
      <c r="H511" s="342"/>
      <c r="I511" s="342"/>
      <c r="J511" s="342"/>
      <c r="K511" s="342"/>
      <c r="L511" s="342"/>
      <c r="M511" s="342"/>
      <c r="N511" s="211"/>
    </row>
    <row r="512" spans="1:14" ht="15" customHeight="1">
      <c r="A512" s="1"/>
      <c r="B512" s="342"/>
      <c r="C512" s="342"/>
      <c r="D512" s="342"/>
      <c r="E512" s="342"/>
      <c r="F512" s="342"/>
      <c r="G512" s="342"/>
      <c r="H512" s="342"/>
      <c r="I512" s="342"/>
      <c r="J512" s="342"/>
      <c r="K512" s="342"/>
      <c r="L512" s="342"/>
      <c r="M512" s="342"/>
      <c r="N512" s="211"/>
    </row>
    <row r="513" spans="1:14" ht="15" customHeight="1">
      <c r="A513" s="1"/>
      <c r="B513" s="342"/>
      <c r="C513" s="342"/>
      <c r="D513" s="342"/>
      <c r="E513" s="342"/>
      <c r="F513" s="342"/>
      <c r="G513" s="342"/>
      <c r="H513" s="342"/>
      <c r="I513" s="342"/>
      <c r="J513" s="342"/>
      <c r="K513" s="342"/>
      <c r="L513" s="342"/>
      <c r="M513" s="342"/>
      <c r="N513" s="211"/>
    </row>
    <row r="514" spans="1:14" ht="15" customHeight="1">
      <c r="A514" s="1"/>
      <c r="B514" s="342"/>
      <c r="C514" s="342"/>
      <c r="D514" s="342"/>
      <c r="E514" s="342"/>
      <c r="F514" s="342"/>
      <c r="G514" s="342"/>
      <c r="H514" s="342"/>
      <c r="I514" s="342"/>
      <c r="J514" s="342"/>
      <c r="K514" s="342"/>
      <c r="L514" s="342"/>
      <c r="M514" s="342"/>
      <c r="N514" s="211"/>
    </row>
    <row r="515" spans="1:14" ht="15" customHeight="1">
      <c r="A515" s="1"/>
      <c r="B515" s="342"/>
      <c r="C515" s="342"/>
      <c r="D515" s="342"/>
      <c r="E515" s="342"/>
      <c r="F515" s="342"/>
      <c r="G515" s="342"/>
      <c r="H515" s="342"/>
      <c r="I515" s="342"/>
      <c r="J515" s="342"/>
      <c r="K515" s="342"/>
      <c r="L515" s="342"/>
      <c r="M515" s="342"/>
      <c r="N515" s="211"/>
    </row>
    <row r="516" spans="1:14" ht="15" customHeight="1">
      <c r="A516" s="1"/>
      <c r="B516" s="342"/>
      <c r="C516" s="342"/>
      <c r="D516" s="342"/>
      <c r="E516" s="342"/>
      <c r="F516" s="342"/>
      <c r="G516" s="342"/>
      <c r="H516" s="342"/>
      <c r="I516" s="342"/>
      <c r="J516" s="342"/>
      <c r="K516" s="342"/>
      <c r="L516" s="342"/>
      <c r="M516" s="342"/>
      <c r="N516" s="211"/>
    </row>
    <row r="517" spans="1:14" ht="15" customHeight="1">
      <c r="A517" s="1"/>
      <c r="B517" s="342"/>
      <c r="C517" s="342"/>
      <c r="D517" s="342"/>
      <c r="E517" s="342"/>
      <c r="F517" s="342"/>
      <c r="G517" s="342"/>
      <c r="H517" s="342"/>
      <c r="I517" s="342"/>
      <c r="J517" s="342"/>
      <c r="K517" s="342"/>
      <c r="L517" s="342"/>
      <c r="M517" s="342"/>
      <c r="N517" s="211"/>
    </row>
    <row r="518" spans="1:14" ht="15" customHeight="1">
      <c r="A518" s="1"/>
      <c r="B518" s="342"/>
      <c r="C518" s="342"/>
      <c r="D518" s="342"/>
      <c r="E518" s="342"/>
      <c r="F518" s="342"/>
      <c r="G518" s="342"/>
      <c r="H518" s="342"/>
      <c r="I518" s="342"/>
      <c r="J518" s="342"/>
      <c r="K518" s="342"/>
      <c r="L518" s="342"/>
      <c r="M518" s="342"/>
      <c r="N518" s="211"/>
    </row>
    <row r="519" spans="1:14" ht="15" customHeight="1">
      <c r="A519" s="1"/>
      <c r="B519" s="342"/>
      <c r="C519" s="342"/>
      <c r="D519" s="342"/>
      <c r="E519" s="342"/>
      <c r="F519" s="342"/>
      <c r="G519" s="342"/>
      <c r="H519" s="342"/>
      <c r="I519" s="342"/>
      <c r="J519" s="342"/>
      <c r="K519" s="342"/>
      <c r="L519" s="342"/>
      <c r="M519" s="342"/>
      <c r="N519" s="211"/>
    </row>
    <row r="520" spans="1:14" ht="15" customHeight="1">
      <c r="A520" s="1"/>
      <c r="B520" s="342"/>
      <c r="C520" s="342"/>
      <c r="D520" s="342"/>
      <c r="E520" s="342"/>
      <c r="F520" s="342"/>
      <c r="G520" s="342"/>
      <c r="H520" s="342"/>
      <c r="I520" s="342"/>
      <c r="J520" s="342"/>
      <c r="K520" s="342"/>
      <c r="L520" s="342"/>
      <c r="M520" s="342"/>
      <c r="N520" s="213"/>
    </row>
    <row r="521" spans="1:14" ht="15" customHeight="1">
      <c r="A521" s="1"/>
      <c r="B521" s="342"/>
      <c r="C521" s="342"/>
      <c r="D521" s="342"/>
      <c r="E521" s="342"/>
      <c r="F521" s="342"/>
      <c r="G521" s="342"/>
      <c r="H521" s="342"/>
      <c r="I521" s="342"/>
      <c r="J521" s="342"/>
      <c r="K521" s="342"/>
      <c r="L521" s="342"/>
      <c r="M521" s="342"/>
      <c r="N521" s="211"/>
    </row>
    <row r="522" spans="1:14" ht="15" customHeight="1">
      <c r="A522" s="1"/>
      <c r="B522" s="342"/>
      <c r="C522" s="342"/>
      <c r="D522" s="342"/>
      <c r="E522" s="342"/>
      <c r="F522" s="342"/>
      <c r="G522" s="342"/>
      <c r="H522" s="342"/>
      <c r="I522" s="342"/>
      <c r="J522" s="342"/>
      <c r="K522" s="342"/>
      <c r="L522" s="342"/>
      <c r="M522" s="342"/>
      <c r="N522" s="211"/>
    </row>
    <row r="523" spans="1:14" ht="15" customHeight="1">
      <c r="A523" s="1"/>
      <c r="B523" s="342"/>
      <c r="C523" s="342"/>
      <c r="D523" s="342"/>
      <c r="E523" s="342"/>
      <c r="F523" s="342"/>
      <c r="G523" s="342"/>
      <c r="H523" s="342"/>
      <c r="I523" s="342"/>
      <c r="J523" s="342"/>
      <c r="K523" s="342"/>
      <c r="L523" s="342"/>
      <c r="M523" s="342"/>
      <c r="N523" s="211"/>
    </row>
    <row r="524" spans="1:14" ht="15" customHeight="1">
      <c r="A524" s="1"/>
      <c r="B524" s="342"/>
      <c r="C524" s="342"/>
      <c r="D524" s="342"/>
      <c r="E524" s="342"/>
      <c r="F524" s="342"/>
      <c r="G524" s="342"/>
      <c r="H524" s="342"/>
      <c r="I524" s="342"/>
      <c r="J524" s="342"/>
      <c r="K524" s="342"/>
      <c r="L524" s="342"/>
      <c r="M524" s="342"/>
      <c r="N524" s="211"/>
    </row>
    <row r="525" spans="1:14" ht="15" customHeight="1">
      <c r="A525" s="7"/>
      <c r="B525" s="342"/>
      <c r="C525" s="342"/>
      <c r="D525" s="342"/>
      <c r="E525" s="342"/>
      <c r="F525" s="342"/>
      <c r="G525" s="342"/>
      <c r="H525" s="342"/>
      <c r="I525" s="342"/>
      <c r="J525" s="342"/>
      <c r="K525" s="342"/>
      <c r="L525" s="342"/>
      <c r="M525" s="342"/>
      <c r="N525" s="211"/>
    </row>
    <row r="526" spans="1:14" ht="15" customHeight="1">
      <c r="A526" s="1"/>
      <c r="B526" s="342"/>
      <c r="C526" s="342"/>
      <c r="D526" s="342"/>
      <c r="E526" s="342"/>
      <c r="F526" s="342"/>
      <c r="G526" s="342"/>
      <c r="H526" s="342"/>
      <c r="I526" s="342"/>
      <c r="J526" s="342"/>
      <c r="K526" s="342"/>
      <c r="L526" s="342"/>
      <c r="M526" s="342"/>
      <c r="N526" s="213"/>
    </row>
    <row r="527" spans="1:14" ht="15" customHeight="1">
      <c r="A527" s="1"/>
      <c r="B527" s="342"/>
      <c r="C527" s="342"/>
      <c r="D527" s="342"/>
      <c r="E527" s="342"/>
      <c r="F527" s="342"/>
      <c r="G527" s="342"/>
      <c r="H527" s="342"/>
      <c r="I527" s="342"/>
      <c r="J527" s="342"/>
      <c r="K527" s="342"/>
      <c r="L527" s="342"/>
      <c r="M527" s="342"/>
      <c r="N527" s="211"/>
    </row>
    <row r="528" spans="1:14" ht="15" customHeight="1">
      <c r="A528" s="1"/>
      <c r="B528" s="342"/>
      <c r="C528" s="342"/>
      <c r="D528" s="342"/>
      <c r="E528" s="342"/>
      <c r="F528" s="342"/>
      <c r="G528" s="342"/>
      <c r="H528" s="342"/>
      <c r="I528" s="342"/>
      <c r="J528" s="342"/>
      <c r="K528" s="342"/>
      <c r="L528" s="342"/>
      <c r="M528" s="342"/>
      <c r="N528" s="211"/>
    </row>
    <row r="529" spans="1:14" ht="15" customHeight="1">
      <c r="A529" s="1"/>
      <c r="B529" s="342"/>
      <c r="C529" s="342"/>
      <c r="D529" s="342"/>
      <c r="E529" s="342"/>
      <c r="F529" s="342"/>
      <c r="G529" s="342"/>
      <c r="H529" s="342"/>
      <c r="I529" s="342"/>
      <c r="J529" s="342"/>
      <c r="K529" s="342"/>
      <c r="L529" s="342"/>
      <c r="M529" s="342"/>
      <c r="N529" s="211"/>
    </row>
    <row r="530" spans="1:14" ht="15" customHeight="1">
      <c r="A530" s="1"/>
      <c r="B530" s="342"/>
      <c r="C530" s="342"/>
      <c r="D530" s="342"/>
      <c r="E530" s="342"/>
      <c r="F530" s="342"/>
      <c r="G530" s="342"/>
      <c r="H530" s="342"/>
      <c r="I530" s="342"/>
      <c r="J530" s="342"/>
      <c r="K530" s="342"/>
      <c r="L530" s="342"/>
      <c r="M530" s="342"/>
      <c r="N530" s="211"/>
    </row>
    <row r="531" spans="1:14" ht="15" customHeight="1">
      <c r="A531" s="1"/>
      <c r="B531" s="342"/>
      <c r="C531" s="342"/>
      <c r="D531" s="342"/>
      <c r="E531" s="342"/>
      <c r="F531" s="342"/>
      <c r="G531" s="342"/>
      <c r="H531" s="342"/>
      <c r="I531" s="342"/>
      <c r="J531" s="342"/>
      <c r="K531" s="342"/>
      <c r="L531" s="342"/>
      <c r="M531" s="342"/>
      <c r="N531" s="213"/>
    </row>
    <row r="532" spans="1:14" ht="15" customHeight="1">
      <c r="A532" s="1"/>
      <c r="B532" s="342"/>
      <c r="C532" s="342"/>
      <c r="D532" s="342"/>
      <c r="E532" s="342"/>
      <c r="F532" s="342"/>
      <c r="G532" s="342"/>
      <c r="H532" s="342"/>
      <c r="I532" s="342"/>
      <c r="J532" s="342"/>
      <c r="K532" s="342"/>
      <c r="L532" s="342"/>
      <c r="M532" s="342"/>
      <c r="N532" s="211"/>
    </row>
    <row r="533" spans="1:14" ht="15" customHeight="1">
      <c r="A533" s="1"/>
      <c r="B533" s="342"/>
      <c r="C533" s="342"/>
      <c r="D533" s="342"/>
      <c r="E533" s="342"/>
      <c r="F533" s="342"/>
      <c r="G533" s="342"/>
      <c r="H533" s="342"/>
      <c r="I533" s="342"/>
      <c r="J533" s="342"/>
      <c r="K533" s="342"/>
      <c r="L533" s="342"/>
      <c r="M533" s="342"/>
      <c r="N533" s="211"/>
    </row>
    <row r="534" spans="1:14" ht="15" customHeight="1">
      <c r="A534" s="1"/>
      <c r="B534" s="342"/>
      <c r="C534" s="342"/>
      <c r="D534" s="342"/>
      <c r="E534" s="342"/>
      <c r="F534" s="342"/>
      <c r="G534" s="342"/>
      <c r="H534" s="342"/>
      <c r="I534" s="342"/>
      <c r="J534" s="342"/>
      <c r="K534" s="342"/>
      <c r="L534" s="342"/>
      <c r="M534" s="342"/>
      <c r="N534" s="211"/>
    </row>
    <row r="535" spans="1:14" ht="15" customHeight="1">
      <c r="A535" s="1"/>
      <c r="B535" s="342"/>
      <c r="C535" s="342"/>
      <c r="D535" s="342"/>
      <c r="E535" s="342"/>
      <c r="F535" s="342"/>
      <c r="G535" s="342"/>
      <c r="H535" s="342"/>
      <c r="I535" s="342"/>
      <c r="J535" s="342"/>
      <c r="K535" s="342"/>
      <c r="L535" s="342"/>
      <c r="M535" s="342"/>
      <c r="N535" s="211"/>
    </row>
    <row r="536" spans="1:14" ht="15" customHeight="1">
      <c r="A536" s="1"/>
      <c r="B536" s="342"/>
      <c r="C536" s="342"/>
      <c r="D536" s="342"/>
      <c r="E536" s="342"/>
      <c r="F536" s="342"/>
      <c r="G536" s="342"/>
      <c r="H536" s="342"/>
      <c r="I536" s="342"/>
      <c r="J536" s="342"/>
      <c r="K536" s="342"/>
      <c r="L536" s="342"/>
      <c r="M536" s="342"/>
      <c r="N536" s="211"/>
    </row>
    <row r="537" spans="1:14" ht="15" customHeight="1">
      <c r="A537" s="1"/>
      <c r="B537" s="342"/>
      <c r="C537" s="342"/>
      <c r="D537" s="342"/>
      <c r="E537" s="342"/>
      <c r="F537" s="342"/>
      <c r="G537" s="342"/>
      <c r="H537" s="342"/>
      <c r="I537" s="342"/>
      <c r="J537" s="342"/>
      <c r="K537" s="342"/>
      <c r="L537" s="342"/>
      <c r="M537" s="342"/>
      <c r="N537" s="211"/>
    </row>
    <row r="538" spans="1:14" ht="15" customHeight="1">
      <c r="A538" s="1"/>
      <c r="B538" s="342"/>
      <c r="C538" s="342"/>
      <c r="D538" s="342"/>
      <c r="E538" s="342"/>
      <c r="F538" s="342"/>
      <c r="G538" s="342"/>
      <c r="H538" s="342"/>
      <c r="I538" s="342"/>
      <c r="J538" s="342"/>
      <c r="K538" s="342"/>
      <c r="L538" s="342"/>
      <c r="M538" s="342"/>
      <c r="N538" s="211"/>
    </row>
    <row r="539" spans="1:14" ht="15" customHeight="1">
      <c r="A539" s="1"/>
      <c r="B539" s="342"/>
      <c r="C539" s="342"/>
      <c r="D539" s="342"/>
      <c r="E539" s="342"/>
      <c r="F539" s="342"/>
      <c r="G539" s="342"/>
      <c r="H539" s="342"/>
      <c r="I539" s="342"/>
      <c r="J539" s="342"/>
      <c r="K539" s="342"/>
      <c r="L539" s="342"/>
      <c r="M539" s="342"/>
      <c r="N539" s="213"/>
    </row>
    <row r="540" spans="1:14" ht="15" customHeight="1">
      <c r="A540" s="1"/>
      <c r="B540" s="342"/>
      <c r="C540" s="342"/>
      <c r="D540" s="342"/>
      <c r="E540" s="342"/>
      <c r="F540" s="342"/>
      <c r="G540" s="342"/>
      <c r="H540" s="342"/>
      <c r="I540" s="342"/>
      <c r="J540" s="342"/>
      <c r="K540" s="342"/>
      <c r="L540" s="342"/>
      <c r="M540" s="342"/>
      <c r="N540" s="211"/>
    </row>
    <row r="541" spans="1:14" ht="15" customHeight="1">
      <c r="A541" s="1"/>
      <c r="B541" s="342"/>
      <c r="C541" s="342"/>
      <c r="D541" s="342"/>
      <c r="E541" s="342"/>
      <c r="F541" s="342"/>
      <c r="G541" s="342"/>
      <c r="H541" s="342"/>
      <c r="I541" s="342"/>
      <c r="J541" s="342"/>
      <c r="K541" s="342"/>
      <c r="L541" s="342"/>
      <c r="M541" s="342"/>
      <c r="N541" s="211"/>
    </row>
    <row r="542" spans="1:14" ht="15" customHeight="1">
      <c r="A542" s="1"/>
      <c r="B542" s="342"/>
      <c r="C542" s="342"/>
      <c r="D542" s="342"/>
      <c r="E542" s="342"/>
      <c r="F542" s="342"/>
      <c r="G542" s="342"/>
      <c r="H542" s="342"/>
      <c r="I542" s="342"/>
      <c r="J542" s="342"/>
      <c r="K542" s="342"/>
      <c r="L542" s="342"/>
      <c r="M542" s="342"/>
      <c r="N542" s="213"/>
    </row>
    <row r="543" spans="1:14" ht="15" customHeight="1">
      <c r="A543" s="1"/>
      <c r="B543" s="342"/>
      <c r="C543" s="342"/>
      <c r="D543" s="342"/>
      <c r="E543" s="342"/>
      <c r="F543" s="342"/>
      <c r="G543" s="342"/>
      <c r="H543" s="342"/>
      <c r="I543" s="342"/>
      <c r="J543" s="342"/>
      <c r="K543" s="342"/>
      <c r="L543" s="342"/>
      <c r="M543" s="342"/>
      <c r="N543" s="211"/>
    </row>
    <row r="544" spans="1:14" ht="15" customHeight="1">
      <c r="A544" s="1"/>
      <c r="B544" s="342"/>
      <c r="C544" s="342"/>
      <c r="D544" s="342"/>
      <c r="E544" s="342"/>
      <c r="F544" s="342"/>
      <c r="G544" s="342"/>
      <c r="H544" s="342"/>
      <c r="I544" s="342"/>
      <c r="J544" s="342"/>
      <c r="K544" s="342"/>
      <c r="L544" s="342"/>
      <c r="M544" s="342"/>
      <c r="N544" s="211"/>
    </row>
    <row r="545" spans="1:14" ht="15" customHeight="1">
      <c r="A545" s="1"/>
      <c r="B545" s="342"/>
      <c r="C545" s="342"/>
      <c r="D545" s="342"/>
      <c r="E545" s="342"/>
      <c r="F545" s="342"/>
      <c r="G545" s="342"/>
      <c r="H545" s="342"/>
      <c r="I545" s="342"/>
      <c r="J545" s="342"/>
      <c r="K545" s="342"/>
      <c r="L545" s="342"/>
      <c r="M545" s="342"/>
      <c r="N545" s="211"/>
    </row>
    <row r="546" spans="1:14" ht="15" customHeight="1">
      <c r="A546" s="1"/>
      <c r="B546" s="342"/>
      <c r="C546" s="342"/>
      <c r="D546" s="342"/>
      <c r="E546" s="342"/>
      <c r="F546" s="342"/>
      <c r="G546" s="342"/>
      <c r="H546" s="342"/>
      <c r="I546" s="342"/>
      <c r="J546" s="342"/>
      <c r="K546" s="342"/>
      <c r="L546" s="342"/>
      <c r="M546" s="342"/>
      <c r="N546" s="211"/>
    </row>
    <row r="547" spans="1:14" ht="15" customHeight="1">
      <c r="A547" s="1"/>
      <c r="B547" s="342"/>
      <c r="C547" s="342"/>
      <c r="D547" s="342"/>
      <c r="E547" s="342"/>
      <c r="F547" s="342"/>
      <c r="G547" s="342"/>
      <c r="H547" s="342"/>
      <c r="I547" s="342"/>
      <c r="J547" s="342"/>
      <c r="K547" s="342"/>
      <c r="L547" s="342"/>
      <c r="M547" s="342"/>
      <c r="N547" s="211"/>
    </row>
    <row r="548" spans="1:14" ht="15" customHeight="1">
      <c r="A548" s="1"/>
      <c r="B548" s="342"/>
      <c r="C548" s="342"/>
      <c r="D548" s="342"/>
      <c r="E548" s="342"/>
      <c r="F548" s="342"/>
      <c r="G548" s="342"/>
      <c r="H548" s="342"/>
      <c r="I548" s="342"/>
      <c r="J548" s="342"/>
      <c r="K548" s="342"/>
      <c r="L548" s="342"/>
      <c r="M548" s="342"/>
      <c r="N548" s="211"/>
    </row>
    <row r="549" spans="1:14" ht="15" customHeight="1">
      <c r="A549" s="1"/>
      <c r="B549" s="342"/>
      <c r="C549" s="342"/>
      <c r="D549" s="342"/>
      <c r="E549" s="342"/>
      <c r="F549" s="342"/>
      <c r="G549" s="342"/>
      <c r="H549" s="342"/>
      <c r="I549" s="342"/>
      <c r="J549" s="342"/>
      <c r="K549" s="342"/>
      <c r="L549" s="342"/>
      <c r="M549" s="342"/>
      <c r="N549" s="211"/>
    </row>
    <row r="550" spans="1:14" ht="15" customHeight="1">
      <c r="A550" s="1"/>
      <c r="B550" s="342"/>
      <c r="C550" s="342"/>
      <c r="D550" s="342"/>
      <c r="E550" s="342"/>
      <c r="F550" s="342"/>
      <c r="G550" s="342"/>
      <c r="H550" s="342"/>
      <c r="I550" s="342"/>
      <c r="J550" s="342"/>
      <c r="K550" s="342"/>
      <c r="L550" s="342"/>
      <c r="M550" s="342"/>
      <c r="N550" s="213"/>
    </row>
    <row r="551" spans="1:14" ht="15" customHeight="1">
      <c r="A551" s="1"/>
      <c r="B551" s="342"/>
      <c r="C551" s="342"/>
      <c r="D551" s="342"/>
      <c r="E551" s="342"/>
      <c r="F551" s="342"/>
      <c r="G551" s="342"/>
      <c r="H551" s="342"/>
      <c r="I551" s="342"/>
      <c r="J551" s="342"/>
      <c r="K551" s="342"/>
      <c r="L551" s="342"/>
      <c r="M551" s="342"/>
      <c r="N551" s="211"/>
    </row>
    <row r="552" spans="1:14" ht="15" customHeight="1">
      <c r="A552" s="1"/>
      <c r="B552" s="342"/>
      <c r="C552" s="342"/>
      <c r="D552" s="342"/>
      <c r="E552" s="342"/>
      <c r="F552" s="342"/>
      <c r="G552" s="342"/>
      <c r="H552" s="342"/>
      <c r="I552" s="342"/>
      <c r="J552" s="342"/>
      <c r="K552" s="342"/>
      <c r="L552" s="342"/>
      <c r="M552" s="342"/>
      <c r="N552" s="213"/>
    </row>
    <row r="553" spans="1:14" ht="15" customHeight="1">
      <c r="A553" s="1"/>
      <c r="B553" s="342"/>
      <c r="C553" s="342"/>
      <c r="D553" s="342"/>
      <c r="E553" s="342"/>
      <c r="F553" s="342"/>
      <c r="G553" s="342"/>
      <c r="H553" s="342"/>
      <c r="I553" s="342"/>
      <c r="J553" s="342"/>
      <c r="K553" s="342"/>
      <c r="L553" s="342"/>
      <c r="M553" s="342"/>
      <c r="N553" s="211"/>
    </row>
    <row r="554" spans="1:14" ht="15" customHeight="1">
      <c r="A554" s="1"/>
      <c r="B554" s="342"/>
      <c r="C554" s="342"/>
      <c r="D554" s="342"/>
      <c r="E554" s="342"/>
      <c r="F554" s="342"/>
      <c r="G554" s="342"/>
      <c r="H554" s="342"/>
      <c r="I554" s="342"/>
      <c r="J554" s="342"/>
      <c r="K554" s="342"/>
      <c r="L554" s="342"/>
      <c r="M554" s="342"/>
      <c r="N554" s="211"/>
    </row>
    <row r="555" spans="1:14" ht="15" customHeight="1">
      <c r="A555" s="1"/>
      <c r="B555" s="342"/>
      <c r="C555" s="342"/>
      <c r="D555" s="342"/>
      <c r="E555" s="342"/>
      <c r="F555" s="342"/>
      <c r="G555" s="342"/>
      <c r="H555" s="342"/>
      <c r="I555" s="342"/>
      <c r="J555" s="342"/>
      <c r="K555" s="342"/>
      <c r="L555" s="342"/>
      <c r="M555" s="342"/>
      <c r="N555" s="211"/>
    </row>
    <row r="556" spans="1:14" ht="15" customHeight="1">
      <c r="A556" s="1"/>
      <c r="B556" s="342"/>
      <c r="C556" s="342"/>
      <c r="D556" s="342"/>
      <c r="E556" s="342"/>
      <c r="F556" s="342"/>
      <c r="G556" s="342"/>
      <c r="H556" s="342"/>
      <c r="I556" s="342"/>
      <c r="J556" s="342"/>
      <c r="K556" s="342"/>
      <c r="L556" s="342"/>
      <c r="M556" s="342"/>
      <c r="N556" s="211"/>
    </row>
    <row r="557" spans="1:14" ht="15" customHeight="1">
      <c r="A557" s="1"/>
      <c r="B557" s="342"/>
      <c r="C557" s="342"/>
      <c r="D557" s="342"/>
      <c r="E557" s="342"/>
      <c r="F557" s="342"/>
      <c r="G557" s="342"/>
      <c r="H557" s="342"/>
      <c r="I557" s="342"/>
      <c r="J557" s="342"/>
      <c r="K557" s="342"/>
      <c r="L557" s="342"/>
      <c r="M557" s="342"/>
      <c r="N557" s="211"/>
    </row>
    <row r="558" spans="1:14" ht="15" customHeight="1">
      <c r="A558" s="1"/>
      <c r="B558" s="342"/>
      <c r="C558" s="342"/>
      <c r="D558" s="342"/>
      <c r="E558" s="342"/>
      <c r="F558" s="342"/>
      <c r="G558" s="342"/>
      <c r="H558" s="342"/>
      <c r="I558" s="342"/>
      <c r="J558" s="342"/>
      <c r="K558" s="342"/>
      <c r="L558" s="342"/>
      <c r="M558" s="342"/>
      <c r="N558" s="213"/>
    </row>
    <row r="559" spans="1:14" ht="15" customHeight="1">
      <c r="A559" s="1"/>
      <c r="B559" s="342"/>
      <c r="C559" s="342"/>
      <c r="D559" s="342"/>
      <c r="E559" s="342"/>
      <c r="F559" s="342"/>
      <c r="G559" s="342"/>
      <c r="H559" s="342"/>
      <c r="I559" s="342"/>
      <c r="J559" s="342"/>
      <c r="K559" s="342"/>
      <c r="L559" s="342"/>
      <c r="M559" s="342"/>
      <c r="N559" s="211"/>
    </row>
    <row r="560" spans="1:14" ht="15" customHeight="1">
      <c r="A560" s="1"/>
      <c r="B560" s="342"/>
      <c r="C560" s="342"/>
      <c r="D560" s="342"/>
      <c r="E560" s="342"/>
      <c r="F560" s="342"/>
      <c r="G560" s="342"/>
      <c r="H560" s="342"/>
      <c r="I560" s="342"/>
      <c r="J560" s="342"/>
      <c r="K560" s="342"/>
      <c r="L560" s="342"/>
      <c r="M560" s="342"/>
      <c r="N560" s="211"/>
    </row>
    <row r="561" spans="1:19" ht="15" customHeight="1">
      <c r="A561" s="1"/>
      <c r="B561" s="342"/>
      <c r="C561" s="342"/>
      <c r="D561" s="342"/>
      <c r="E561" s="342"/>
      <c r="F561" s="342"/>
      <c r="G561" s="342"/>
      <c r="H561" s="342"/>
      <c r="I561" s="342"/>
      <c r="J561" s="342"/>
      <c r="K561" s="342"/>
      <c r="L561" s="342"/>
      <c r="M561" s="342"/>
      <c r="N561" s="213"/>
    </row>
    <row r="562" spans="1:19" ht="15" customHeight="1">
      <c r="A562" s="1"/>
      <c r="B562" s="342"/>
      <c r="C562" s="342"/>
      <c r="D562" s="342"/>
      <c r="E562" s="342"/>
      <c r="F562" s="342"/>
      <c r="G562" s="342"/>
      <c r="H562" s="342"/>
      <c r="I562" s="342"/>
      <c r="J562" s="342"/>
      <c r="K562" s="342"/>
      <c r="L562" s="342"/>
      <c r="M562" s="342"/>
      <c r="N562" s="211"/>
    </row>
    <row r="563" spans="1:19" ht="15" customHeight="1">
      <c r="A563" s="1"/>
      <c r="B563" s="342"/>
      <c r="C563" s="342"/>
      <c r="D563" s="342"/>
      <c r="E563" s="342"/>
      <c r="F563" s="342"/>
      <c r="G563" s="342"/>
      <c r="H563" s="342"/>
      <c r="I563" s="342"/>
      <c r="J563" s="342"/>
      <c r="K563" s="342"/>
      <c r="L563" s="342"/>
      <c r="M563" s="342"/>
      <c r="N563" s="211"/>
    </row>
    <row r="564" spans="1:19" ht="15" customHeight="1">
      <c r="A564" s="1"/>
      <c r="B564" s="342"/>
      <c r="C564" s="342"/>
      <c r="D564" s="342"/>
      <c r="E564" s="342"/>
      <c r="F564" s="342"/>
      <c r="G564" s="342"/>
      <c r="H564" s="342"/>
      <c r="I564" s="342"/>
      <c r="J564" s="342"/>
      <c r="K564" s="342"/>
      <c r="L564" s="342"/>
      <c r="M564" s="342"/>
      <c r="N564" s="211"/>
    </row>
    <row r="565" spans="1:19" ht="15" customHeight="1">
      <c r="A565" s="1"/>
      <c r="B565" s="342"/>
      <c r="C565" s="342"/>
      <c r="D565" s="342"/>
      <c r="E565" s="342"/>
      <c r="F565" s="342"/>
      <c r="G565" s="342"/>
      <c r="H565" s="342"/>
      <c r="I565" s="342"/>
      <c r="J565" s="342"/>
      <c r="K565" s="342"/>
      <c r="L565" s="342"/>
      <c r="M565" s="342"/>
      <c r="N565" s="211"/>
    </row>
    <row r="566" spans="1:19" ht="15" customHeight="1">
      <c r="A566" s="1"/>
      <c r="B566" s="342"/>
      <c r="C566" s="342"/>
      <c r="D566" s="342"/>
      <c r="E566" s="342"/>
      <c r="F566" s="342"/>
      <c r="G566" s="342"/>
      <c r="H566" s="342"/>
      <c r="I566" s="342"/>
      <c r="J566" s="342"/>
      <c r="K566" s="342"/>
      <c r="L566" s="342"/>
      <c r="M566" s="342"/>
      <c r="N566" s="211"/>
    </row>
    <row r="567" spans="1:19" ht="15" customHeight="1">
      <c r="A567" s="1"/>
      <c r="B567" s="342"/>
      <c r="C567" s="342"/>
      <c r="D567" s="342"/>
      <c r="E567" s="342"/>
      <c r="F567" s="342"/>
      <c r="G567" s="342"/>
      <c r="H567" s="342"/>
      <c r="I567" s="342"/>
      <c r="J567" s="342"/>
      <c r="K567" s="342"/>
      <c r="L567" s="342"/>
      <c r="M567" s="342"/>
      <c r="N567" s="211"/>
    </row>
    <row r="568" spans="1:19" ht="15" customHeight="1">
      <c r="A568" s="1"/>
      <c r="B568" s="342"/>
      <c r="C568" s="342"/>
      <c r="D568" s="342"/>
      <c r="E568" s="342"/>
      <c r="F568" s="342"/>
      <c r="G568" s="342"/>
      <c r="H568" s="342"/>
      <c r="I568" s="342"/>
      <c r="J568" s="342"/>
      <c r="K568" s="342"/>
      <c r="L568" s="342"/>
      <c r="M568" s="342"/>
      <c r="N568" s="211"/>
    </row>
    <row r="569" spans="1:19" ht="15" customHeight="1">
      <c r="A569" s="1"/>
      <c r="B569" s="342"/>
      <c r="C569" s="342"/>
      <c r="D569" s="342"/>
      <c r="E569" s="342"/>
      <c r="F569" s="342"/>
      <c r="G569" s="342"/>
      <c r="H569" s="342"/>
      <c r="I569" s="342"/>
      <c r="J569" s="342"/>
      <c r="K569" s="342"/>
      <c r="L569" s="342"/>
      <c r="M569" s="342"/>
      <c r="N569" s="211"/>
    </row>
    <row r="570" spans="1:19" ht="15" customHeight="1">
      <c r="A570" s="1"/>
      <c r="B570" s="342"/>
      <c r="C570" s="342"/>
      <c r="D570" s="342"/>
      <c r="E570" s="342"/>
      <c r="F570" s="342"/>
      <c r="G570" s="342"/>
      <c r="H570" s="342"/>
      <c r="I570" s="342"/>
      <c r="J570" s="342"/>
      <c r="K570" s="342"/>
      <c r="L570" s="342"/>
      <c r="M570" s="342"/>
      <c r="N570" s="211"/>
    </row>
    <row r="571" spans="1:19" ht="15" customHeight="1">
      <c r="A571" s="1"/>
      <c r="B571" s="342"/>
      <c r="C571" s="342"/>
      <c r="D571" s="342"/>
      <c r="E571" s="342"/>
      <c r="F571" s="342"/>
      <c r="G571" s="342"/>
      <c r="H571" s="342"/>
      <c r="I571" s="342"/>
      <c r="J571" s="342"/>
      <c r="K571" s="342"/>
      <c r="L571" s="342"/>
      <c r="M571" s="342"/>
      <c r="N571" s="211"/>
    </row>
    <row r="572" spans="1:19" ht="15" customHeight="1">
      <c r="A572" s="1"/>
      <c r="B572" s="342"/>
      <c r="C572" s="342"/>
      <c r="D572" s="342"/>
      <c r="E572" s="342"/>
      <c r="F572" s="342"/>
      <c r="G572" s="342"/>
      <c r="H572" s="342"/>
      <c r="I572" s="342"/>
      <c r="J572" s="342"/>
      <c r="K572" s="342"/>
      <c r="L572" s="342"/>
      <c r="M572" s="342"/>
      <c r="N572" s="213"/>
    </row>
    <row r="573" spans="1:19" s="253" customFormat="1" ht="15" customHeight="1">
      <c r="A573" s="247"/>
      <c r="B573" s="342"/>
      <c r="C573" s="342"/>
      <c r="D573" s="342"/>
      <c r="E573" s="342"/>
      <c r="F573" s="342"/>
      <c r="G573" s="342"/>
      <c r="H573" s="342"/>
      <c r="I573" s="342"/>
      <c r="J573" s="342"/>
      <c r="K573" s="342"/>
      <c r="L573" s="342"/>
      <c r="M573" s="342"/>
      <c r="N573" s="213"/>
      <c r="O573"/>
      <c r="P573"/>
      <c r="Q573"/>
      <c r="R573"/>
      <c r="S573"/>
    </row>
    <row r="574" spans="1:19" s="253" customFormat="1" ht="15" customHeight="1">
      <c r="A574" s="247"/>
      <c r="B574" s="342"/>
      <c r="C574" s="342"/>
      <c r="D574" s="342"/>
      <c r="E574" s="342"/>
      <c r="F574" s="342"/>
      <c r="G574" s="342"/>
      <c r="H574" s="342"/>
      <c r="I574" s="342"/>
      <c r="J574" s="342"/>
      <c r="K574" s="342"/>
      <c r="L574" s="342"/>
      <c r="M574" s="342"/>
      <c r="N574" s="211"/>
      <c r="O574"/>
      <c r="P574"/>
      <c r="Q574"/>
      <c r="R574"/>
      <c r="S574"/>
    </row>
    <row r="575" spans="1:19" s="253" customFormat="1" ht="15" customHeight="1">
      <c r="A575" s="247"/>
      <c r="B575" s="342"/>
      <c r="C575" s="342"/>
      <c r="D575" s="342"/>
      <c r="E575" s="342"/>
      <c r="F575" s="342"/>
      <c r="G575" s="342"/>
      <c r="H575" s="342"/>
      <c r="I575" s="342"/>
      <c r="J575" s="342"/>
      <c r="K575" s="342"/>
      <c r="L575" s="342"/>
      <c r="M575" s="342"/>
      <c r="N575" s="213"/>
      <c r="O575"/>
      <c r="P575"/>
      <c r="Q575"/>
      <c r="R575"/>
      <c r="S575"/>
    </row>
    <row r="576" spans="1:19" ht="15" customHeight="1">
      <c r="A576" s="1"/>
      <c r="B576" s="342"/>
      <c r="C576" s="342"/>
      <c r="D576" s="342"/>
      <c r="E576" s="342"/>
      <c r="F576" s="342"/>
      <c r="G576" s="342"/>
      <c r="H576" s="342"/>
      <c r="I576" s="342"/>
      <c r="J576" s="342"/>
      <c r="K576" s="342"/>
      <c r="L576" s="342"/>
      <c r="M576" s="342"/>
      <c r="N576" s="211"/>
    </row>
    <row r="577" spans="1:14" ht="15" customHeight="1">
      <c r="A577" s="1"/>
      <c r="B577" s="342"/>
      <c r="C577" s="342"/>
      <c r="D577" s="342"/>
      <c r="E577" s="342"/>
      <c r="F577" s="342"/>
      <c r="G577" s="342"/>
      <c r="H577" s="342"/>
      <c r="I577" s="342"/>
      <c r="J577" s="342"/>
      <c r="K577" s="342"/>
      <c r="L577" s="342"/>
      <c r="M577" s="342"/>
      <c r="N577" s="211"/>
    </row>
    <row r="578" spans="1:14" ht="15" customHeight="1">
      <c r="A578" s="1"/>
      <c r="B578" s="342"/>
      <c r="C578" s="342"/>
      <c r="D578" s="342"/>
      <c r="E578" s="342"/>
      <c r="F578" s="342"/>
      <c r="G578" s="342"/>
      <c r="H578" s="342"/>
      <c r="I578" s="342"/>
      <c r="J578" s="342"/>
      <c r="K578" s="342"/>
      <c r="L578" s="342"/>
      <c r="M578" s="342"/>
      <c r="N578" s="211"/>
    </row>
    <row r="579" spans="1:14" ht="15" customHeight="1">
      <c r="A579" s="1"/>
      <c r="B579" s="342"/>
      <c r="C579" s="342"/>
      <c r="D579" s="342"/>
      <c r="E579" s="342"/>
      <c r="F579" s="342"/>
      <c r="G579" s="342"/>
      <c r="H579" s="342"/>
      <c r="I579" s="342"/>
      <c r="J579" s="342"/>
      <c r="K579" s="342"/>
      <c r="L579" s="342"/>
      <c r="M579" s="342"/>
      <c r="N579" s="211"/>
    </row>
    <row r="580" spans="1:14" ht="15" customHeight="1">
      <c r="A580" s="1"/>
      <c r="B580" s="342"/>
      <c r="C580" s="342"/>
      <c r="D580" s="342"/>
      <c r="E580" s="342"/>
      <c r="F580" s="342"/>
      <c r="G580" s="342"/>
      <c r="H580" s="342"/>
      <c r="I580" s="342"/>
      <c r="J580" s="342"/>
      <c r="K580" s="342"/>
      <c r="L580" s="342"/>
      <c r="M580" s="342"/>
      <c r="N580" s="213"/>
    </row>
    <row r="581" spans="1:14" ht="16.5" customHeight="1">
      <c r="A581" s="1"/>
      <c r="B581" s="342"/>
      <c r="C581" s="342"/>
      <c r="D581" s="342"/>
      <c r="E581" s="342"/>
      <c r="F581" s="342"/>
      <c r="G581" s="342"/>
      <c r="H581" s="342"/>
      <c r="I581" s="342"/>
      <c r="J581" s="342"/>
      <c r="K581" s="342"/>
      <c r="L581" s="342"/>
      <c r="M581" s="342"/>
      <c r="N581" s="211"/>
    </row>
    <row r="582" spans="1:14" ht="15" customHeight="1">
      <c r="A582" s="1"/>
      <c r="B582" s="342"/>
      <c r="C582" s="342"/>
      <c r="D582" s="342"/>
      <c r="E582" s="342"/>
      <c r="F582" s="342"/>
      <c r="G582" s="342"/>
      <c r="H582" s="342"/>
      <c r="I582" s="342"/>
      <c r="J582" s="342"/>
      <c r="K582" s="342"/>
      <c r="L582" s="342"/>
      <c r="M582" s="342"/>
      <c r="N582" s="215"/>
    </row>
    <row r="583" spans="1:14" ht="15" customHeight="1">
      <c r="A583" s="1"/>
      <c r="B583" s="342"/>
      <c r="C583" s="342"/>
      <c r="D583" s="342"/>
      <c r="E583" s="342"/>
      <c r="F583" s="342"/>
      <c r="G583" s="342"/>
      <c r="H583" s="342"/>
      <c r="I583" s="342"/>
      <c r="J583" s="342"/>
      <c r="K583" s="342"/>
      <c r="L583" s="342"/>
      <c r="M583" s="342"/>
    </row>
    <row r="584" spans="1:14" ht="15" customHeight="1">
      <c r="A584" s="1"/>
      <c r="B584" s="342"/>
      <c r="C584" s="342"/>
      <c r="D584" s="342"/>
      <c r="E584" s="342"/>
      <c r="F584" s="342"/>
      <c r="G584" s="342"/>
      <c r="H584" s="342"/>
      <c r="I584" s="342"/>
      <c r="J584" s="342"/>
      <c r="K584" s="342"/>
      <c r="L584" s="342"/>
      <c r="M584" s="342"/>
    </row>
    <row r="585" spans="1:14" ht="15" customHeight="1">
      <c r="A585" s="1"/>
      <c r="B585" s="342"/>
      <c r="C585" s="342"/>
      <c r="D585" s="342"/>
      <c r="E585" s="342"/>
      <c r="F585" s="342"/>
      <c r="G585" s="342"/>
      <c r="H585" s="342"/>
      <c r="I585" s="342"/>
      <c r="J585" s="342"/>
      <c r="K585" s="342"/>
      <c r="L585" s="342"/>
      <c r="M585" s="342"/>
    </row>
    <row r="586" spans="1:14" ht="15" customHeight="1">
      <c r="A586" s="1"/>
      <c r="B586" s="342"/>
      <c r="C586" s="342"/>
      <c r="D586" s="342"/>
      <c r="E586" s="342"/>
      <c r="F586" s="342"/>
      <c r="G586" s="342"/>
      <c r="H586" s="342"/>
      <c r="I586" s="342"/>
      <c r="J586" s="342"/>
      <c r="K586" s="342"/>
      <c r="L586" s="342"/>
      <c r="M586" s="342"/>
    </row>
    <row r="587" spans="1:14" ht="15" customHeight="1">
      <c r="A587" s="1"/>
      <c r="B587" s="342"/>
      <c r="C587" s="342"/>
      <c r="D587" s="342"/>
      <c r="E587" s="342"/>
      <c r="F587" s="342"/>
      <c r="G587" s="342"/>
      <c r="H587" s="342"/>
      <c r="I587" s="342"/>
      <c r="J587" s="342"/>
      <c r="K587" s="342"/>
      <c r="L587" s="342"/>
      <c r="M587" s="342"/>
    </row>
    <row r="588" spans="1:14" ht="15" customHeight="1">
      <c r="A588" s="1"/>
      <c r="B588" s="342"/>
      <c r="C588" s="342"/>
      <c r="D588" s="342"/>
      <c r="E588" s="342"/>
      <c r="F588" s="342"/>
      <c r="G588" s="342"/>
      <c r="H588" s="342"/>
      <c r="I588" s="342"/>
      <c r="J588" s="342"/>
      <c r="K588" s="342"/>
      <c r="L588" s="342"/>
      <c r="M588" s="342"/>
    </row>
    <row r="589" spans="1:14" ht="15" customHeight="1">
      <c r="A589" s="15"/>
      <c r="B589" s="342"/>
      <c r="C589" s="342"/>
      <c r="D589" s="342"/>
      <c r="E589" s="342"/>
      <c r="F589" s="342"/>
      <c r="G589" s="342"/>
      <c r="H589" s="342"/>
      <c r="I589" s="342"/>
      <c r="J589" s="342"/>
      <c r="K589" s="342"/>
      <c r="L589" s="342"/>
      <c r="M589" s="342"/>
    </row>
    <row r="590" spans="1:14" ht="15" customHeight="1">
      <c r="A590" s="1"/>
      <c r="B590" s="342"/>
      <c r="C590" s="342"/>
      <c r="D590" s="342"/>
      <c r="E590" s="342"/>
      <c r="F590" s="342"/>
      <c r="G590" s="342"/>
      <c r="H590" s="342"/>
      <c r="I590" s="342"/>
      <c r="J590" s="342"/>
      <c r="K590" s="342"/>
      <c r="L590" s="342"/>
      <c r="M590" s="342"/>
    </row>
    <row r="591" spans="1:14" ht="15" customHeight="1">
      <c r="A591" s="7"/>
      <c r="B591" s="342"/>
      <c r="C591" s="342"/>
      <c r="D591" s="342"/>
      <c r="E591" s="342"/>
      <c r="F591" s="342"/>
      <c r="G591" s="342"/>
      <c r="H591" s="342"/>
      <c r="I591" s="342"/>
      <c r="J591" s="342"/>
      <c r="K591" s="342"/>
      <c r="L591" s="342"/>
      <c r="M591" s="342"/>
    </row>
    <row r="592" spans="1:14" ht="15" customHeight="1">
      <c r="A592" s="7"/>
      <c r="B592" s="342"/>
      <c r="C592" s="342"/>
      <c r="D592" s="342"/>
      <c r="E592" s="342"/>
      <c r="F592" s="342"/>
      <c r="G592" s="342"/>
      <c r="H592" s="342"/>
      <c r="I592" s="342"/>
      <c r="J592" s="342"/>
      <c r="K592" s="342"/>
      <c r="L592" s="342"/>
      <c r="M592" s="342"/>
    </row>
    <row r="593" spans="1:13" ht="15" customHeight="1">
      <c r="A593" s="7"/>
      <c r="B593" s="251"/>
      <c r="C593" s="251"/>
      <c r="D593" s="251"/>
      <c r="E593" s="251"/>
      <c r="F593" s="251"/>
      <c r="G593" s="210"/>
      <c r="H593" s="210"/>
      <c r="I593" s="210"/>
      <c r="J593" s="210"/>
      <c r="K593" s="210"/>
      <c r="L593" s="210"/>
      <c r="M593" s="210"/>
    </row>
    <row r="594" spans="1:13" ht="15" customHeight="1">
      <c r="B594" s="237"/>
      <c r="C594" s="237"/>
      <c r="D594" s="237"/>
      <c r="E594" s="237"/>
      <c r="F594" s="237"/>
      <c r="G594" s="210"/>
      <c r="H594" s="210"/>
      <c r="I594" s="210"/>
      <c r="J594" s="210"/>
      <c r="K594" s="210"/>
      <c r="L594" s="210"/>
      <c r="M594" s="210"/>
    </row>
    <row r="595" spans="1:13" ht="15" customHeight="1">
      <c r="A595" s="27"/>
      <c r="B595" s="251"/>
      <c r="C595" s="251"/>
      <c r="D595" s="251"/>
      <c r="E595" s="251"/>
      <c r="F595" s="251"/>
      <c r="G595" s="210"/>
      <c r="H595" s="210"/>
      <c r="I595" s="210"/>
      <c r="J595" s="210"/>
      <c r="K595" s="210"/>
      <c r="L595" s="210"/>
      <c r="M595" s="210"/>
    </row>
    <row r="596" spans="1:13">
      <c r="B596" s="138"/>
      <c r="C596" s="138"/>
      <c r="D596" s="138"/>
      <c r="E596" s="138"/>
      <c r="F596" s="138"/>
      <c r="G596" s="116"/>
      <c r="H596" s="210"/>
    </row>
    <row r="597" spans="1:13">
      <c r="B597" s="138"/>
      <c r="C597" s="138"/>
      <c r="D597" s="138"/>
      <c r="E597" s="138"/>
      <c r="F597" s="138"/>
      <c r="G597" s="116"/>
      <c r="H597" s="210"/>
    </row>
    <row r="598" spans="1:13">
      <c r="B598" s="138"/>
      <c r="C598" s="138"/>
      <c r="D598" s="138"/>
      <c r="E598" s="138"/>
      <c r="F598" s="138"/>
      <c r="G598" s="116"/>
      <c r="H598" s="210"/>
    </row>
    <row r="599" spans="1:13">
      <c r="C599" s="16"/>
      <c r="F599" s="17"/>
    </row>
    <row r="600" spans="1:13">
      <c r="F600" s="17"/>
    </row>
    <row r="601" spans="1:13">
      <c r="C601" s="16"/>
      <c r="F601" s="17"/>
    </row>
  </sheetData>
  <mergeCells count="12">
    <mergeCell ref="F6:F8"/>
    <mergeCell ref="C98:D98"/>
    <mergeCell ref="B6:B8"/>
    <mergeCell ref="C6:C8"/>
    <mergeCell ref="D6:D8"/>
    <mergeCell ref="E6:E8"/>
    <mergeCell ref="M6:M8"/>
    <mergeCell ref="G6:G8"/>
    <mergeCell ref="H6:H8"/>
    <mergeCell ref="I6:I8"/>
    <mergeCell ref="J6:J8"/>
    <mergeCell ref="K6:K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55"/>
  <sheetViews>
    <sheetView workbookViewId="0">
      <selection activeCell="B2" sqref="B2:G55"/>
    </sheetView>
  </sheetViews>
  <sheetFormatPr baseColWidth="10" defaultRowHeight="12.75"/>
  <cols>
    <col min="6" max="6" width="12.42578125" customWidth="1"/>
    <col min="7" max="7" width="13.28515625" customWidth="1"/>
  </cols>
  <sheetData>
    <row r="2" spans="2:7" ht="16.5" customHeight="1">
      <c r="B2" s="259" t="s">
        <v>135</v>
      </c>
      <c r="C2" s="260"/>
      <c r="D2" s="260"/>
      <c r="E2" s="261"/>
      <c r="F2" s="259" t="s">
        <v>136</v>
      </c>
      <c r="G2" s="262"/>
    </row>
    <row r="4" spans="2:7">
      <c r="B4" s="99" t="s">
        <v>137</v>
      </c>
      <c r="C4" s="104"/>
      <c r="D4" s="104"/>
      <c r="E4" s="104"/>
      <c r="F4" s="104"/>
      <c r="G4" s="262"/>
    </row>
    <row r="5" spans="2:7">
      <c r="B5" s="99" t="s">
        <v>138</v>
      </c>
      <c r="C5" s="104"/>
      <c r="D5" s="104"/>
      <c r="E5" s="104"/>
      <c r="F5" s="104"/>
      <c r="G5" s="262"/>
    </row>
    <row r="7" spans="2:7">
      <c r="B7" s="269" t="s">
        <v>139</v>
      </c>
      <c r="C7" s="270"/>
      <c r="D7" s="270"/>
      <c r="E7" s="271"/>
      <c r="F7" s="269" t="s">
        <v>144</v>
      </c>
      <c r="G7" s="272"/>
    </row>
    <row r="9" spans="2:7" ht="15.75">
      <c r="B9" s="263" t="s">
        <v>140</v>
      </c>
      <c r="C9" s="104"/>
      <c r="D9" s="104"/>
      <c r="E9" s="104"/>
      <c r="F9" s="104"/>
      <c r="G9" s="262"/>
    </row>
    <row r="10" spans="2:7" ht="6" customHeight="1">
      <c r="F10" s="24"/>
      <c r="G10" s="24"/>
    </row>
    <row r="11" spans="2:7">
      <c r="B11" s="99" t="s">
        <v>141</v>
      </c>
      <c r="C11" s="104"/>
      <c r="D11" s="104"/>
      <c r="E11" s="262"/>
      <c r="F11" s="151"/>
      <c r="G11" s="264"/>
    </row>
    <row r="12" spans="2:7">
      <c r="B12" s="265" t="s">
        <v>142</v>
      </c>
      <c r="C12" s="24"/>
      <c r="D12" s="24"/>
      <c r="E12" s="266"/>
      <c r="F12" s="265"/>
      <c r="G12" s="266"/>
    </row>
    <row r="13" spans="2:7">
      <c r="B13" s="99" t="s">
        <v>143</v>
      </c>
      <c r="C13" s="104"/>
      <c r="D13" s="104"/>
      <c r="E13" s="262"/>
      <c r="F13" s="265"/>
      <c r="G13" s="266"/>
    </row>
    <row r="14" spans="2:7">
      <c r="B14" s="265"/>
      <c r="C14" s="24"/>
      <c r="D14" s="24"/>
      <c r="E14" s="266"/>
      <c r="F14" s="265"/>
      <c r="G14" s="266"/>
    </row>
    <row r="15" spans="2:7">
      <c r="B15" s="59" t="s">
        <v>145</v>
      </c>
      <c r="C15" s="60"/>
      <c r="D15" s="60"/>
      <c r="E15" s="267"/>
      <c r="F15" s="59"/>
      <c r="G15" s="267"/>
    </row>
    <row r="16" spans="2:7" ht="6" customHeight="1"/>
    <row r="17" spans="2:7" ht="15.75">
      <c r="B17" s="263" t="s">
        <v>146</v>
      </c>
      <c r="C17" s="104"/>
      <c r="D17" s="104"/>
      <c r="E17" s="104"/>
      <c r="F17" s="104"/>
      <c r="G17" s="262"/>
    </row>
    <row r="18" spans="2:7" ht="6" customHeight="1"/>
    <row r="19" spans="2:7">
      <c r="B19" s="151" t="s">
        <v>141</v>
      </c>
      <c r="C19" s="152"/>
      <c r="D19" s="152"/>
      <c r="E19" s="152"/>
      <c r="F19" s="151"/>
      <c r="G19" s="264"/>
    </row>
    <row r="20" spans="2:7">
      <c r="B20" s="99" t="s">
        <v>142</v>
      </c>
      <c r="C20" s="104"/>
      <c r="D20" s="104"/>
      <c r="E20" s="262"/>
      <c r="F20" s="265"/>
      <c r="G20" s="266"/>
    </row>
    <row r="21" spans="2:7">
      <c r="B21" s="265" t="s">
        <v>147</v>
      </c>
      <c r="C21" s="24"/>
      <c r="D21" s="24"/>
      <c r="E21" s="24"/>
      <c r="F21" s="265"/>
      <c r="G21" s="266"/>
    </row>
    <row r="22" spans="2:7">
      <c r="B22" s="99"/>
      <c r="C22" s="104"/>
      <c r="D22" s="104"/>
      <c r="E22" s="262"/>
      <c r="F22" s="265"/>
      <c r="G22" s="266"/>
    </row>
    <row r="23" spans="2:7">
      <c r="B23" s="59" t="s">
        <v>145</v>
      </c>
      <c r="C23" s="60"/>
      <c r="D23" s="60"/>
      <c r="E23" s="60"/>
      <c r="F23" s="59"/>
      <c r="G23" s="267"/>
    </row>
    <row r="24" spans="2:7" ht="6" customHeight="1"/>
    <row r="25" spans="2:7" ht="15.75">
      <c r="B25" s="263" t="s">
        <v>148</v>
      </c>
      <c r="C25" s="104"/>
      <c r="D25" s="104"/>
      <c r="E25" s="104"/>
      <c r="F25" s="104"/>
      <c r="G25" s="262"/>
    </row>
    <row r="26" spans="2:7" ht="6" customHeight="1"/>
    <row r="27" spans="2:7">
      <c r="B27" s="151" t="s">
        <v>141</v>
      </c>
      <c r="C27" s="152"/>
      <c r="D27" s="152"/>
      <c r="E27" s="152"/>
      <c r="F27" s="151"/>
      <c r="G27" s="264"/>
    </row>
    <row r="28" spans="2:7">
      <c r="B28" s="99" t="s">
        <v>142</v>
      </c>
      <c r="C28" s="104"/>
      <c r="D28" s="104"/>
      <c r="E28" s="262"/>
      <c r="F28" s="265"/>
      <c r="G28" s="266"/>
    </row>
    <row r="29" spans="2:7">
      <c r="B29" s="265" t="s">
        <v>147</v>
      </c>
      <c r="C29" s="24"/>
      <c r="D29" s="24"/>
      <c r="E29" s="24"/>
      <c r="F29" s="265"/>
      <c r="G29" s="266"/>
    </row>
    <row r="30" spans="2:7">
      <c r="B30" s="151"/>
      <c r="C30" s="152"/>
      <c r="D30" s="152"/>
      <c r="E30" s="264"/>
      <c r="F30" s="265"/>
      <c r="G30" s="266"/>
    </row>
    <row r="31" spans="2:7">
      <c r="B31" s="59" t="s">
        <v>145</v>
      </c>
      <c r="C31" s="60"/>
      <c r="D31" s="60"/>
      <c r="E31" s="267"/>
      <c r="F31" s="59"/>
      <c r="G31" s="267"/>
    </row>
    <row r="32" spans="2:7" ht="6" customHeight="1"/>
    <row r="33" spans="2:7" ht="15.75">
      <c r="B33" s="263" t="s">
        <v>149</v>
      </c>
      <c r="C33" s="104"/>
      <c r="D33" s="104"/>
      <c r="E33" s="104"/>
      <c r="F33" s="104"/>
      <c r="G33" s="262"/>
    </row>
    <row r="34" spans="2:7" ht="6" customHeight="1"/>
    <row r="35" spans="2:7">
      <c r="B35" s="151" t="s">
        <v>141</v>
      </c>
      <c r="C35" s="152"/>
      <c r="D35" s="152"/>
      <c r="E35" s="152"/>
      <c r="F35" s="151"/>
      <c r="G35" s="264"/>
    </row>
    <row r="36" spans="2:7">
      <c r="B36" s="99" t="s">
        <v>142</v>
      </c>
      <c r="C36" s="104"/>
      <c r="D36" s="104"/>
      <c r="E36" s="262"/>
      <c r="F36" s="265"/>
      <c r="G36" s="266"/>
    </row>
    <row r="37" spans="2:7">
      <c r="B37" s="268" t="s">
        <v>143</v>
      </c>
      <c r="C37" s="24"/>
      <c r="D37" s="24"/>
      <c r="E37" s="24"/>
      <c r="F37" s="265"/>
      <c r="G37" s="266"/>
    </row>
    <row r="38" spans="2:7">
      <c r="B38" s="151"/>
      <c r="C38" s="152"/>
      <c r="D38" s="152"/>
      <c r="E38" s="264"/>
      <c r="F38" s="265"/>
      <c r="G38" s="266"/>
    </row>
    <row r="39" spans="2:7">
      <c r="B39" s="59" t="s">
        <v>145</v>
      </c>
      <c r="C39" s="60"/>
      <c r="D39" s="60"/>
      <c r="E39" s="267"/>
      <c r="F39" s="59"/>
      <c r="G39" s="267"/>
    </row>
    <row r="40" spans="2:7" ht="6" customHeight="1"/>
    <row r="41" spans="2:7" ht="15.75">
      <c r="B41" s="263" t="s">
        <v>150</v>
      </c>
      <c r="C41" s="104"/>
      <c r="D41" s="104"/>
      <c r="E41" s="104"/>
      <c r="F41" s="104"/>
      <c r="G41" s="262"/>
    </row>
    <row r="42" spans="2:7" ht="6" customHeight="1"/>
    <row r="43" spans="2:7">
      <c r="B43" s="151" t="s">
        <v>141</v>
      </c>
      <c r="C43" s="152"/>
      <c r="D43" s="152"/>
      <c r="E43" s="152"/>
      <c r="F43" s="151"/>
      <c r="G43" s="264"/>
    </row>
    <row r="44" spans="2:7">
      <c r="B44" s="99" t="s">
        <v>142</v>
      </c>
      <c r="C44" s="104"/>
      <c r="D44" s="104"/>
      <c r="E44" s="262"/>
      <c r="F44" s="265"/>
      <c r="G44" s="266"/>
    </row>
    <row r="45" spans="2:7">
      <c r="B45" s="268" t="s">
        <v>143</v>
      </c>
      <c r="C45" s="24"/>
      <c r="D45" s="24"/>
      <c r="E45" s="24"/>
      <c r="F45" s="265"/>
      <c r="G45" s="266"/>
    </row>
    <row r="46" spans="2:7">
      <c r="B46" s="151"/>
      <c r="C46" s="152"/>
      <c r="D46" s="152"/>
      <c r="E46" s="264"/>
      <c r="F46" s="265"/>
      <c r="G46" s="266"/>
    </row>
    <row r="47" spans="2:7">
      <c r="B47" s="59" t="s">
        <v>145</v>
      </c>
      <c r="C47" s="60"/>
      <c r="D47" s="60"/>
      <c r="E47" s="267"/>
      <c r="F47" s="59"/>
      <c r="G47" s="267"/>
    </row>
    <row r="48" spans="2:7" ht="6" customHeight="1"/>
    <row r="49" spans="2:7" ht="15.75">
      <c r="B49" s="263" t="s">
        <v>151</v>
      </c>
      <c r="C49" s="104"/>
      <c r="D49" s="104"/>
      <c r="E49" s="104"/>
      <c r="F49" s="104"/>
      <c r="G49" s="262"/>
    </row>
    <row r="50" spans="2:7" ht="6" customHeight="1"/>
    <row r="51" spans="2:7">
      <c r="B51" s="151" t="s">
        <v>141</v>
      </c>
      <c r="C51" s="152"/>
      <c r="D51" s="152"/>
      <c r="E51" s="152"/>
      <c r="F51" s="151"/>
      <c r="G51" s="264"/>
    </row>
    <row r="52" spans="2:7">
      <c r="B52" s="99" t="s">
        <v>142</v>
      </c>
      <c r="C52" s="104"/>
      <c r="D52" s="104"/>
      <c r="E52" s="262"/>
      <c r="F52" s="265"/>
      <c r="G52" s="266"/>
    </row>
    <row r="53" spans="2:7">
      <c r="B53" s="265" t="s">
        <v>147</v>
      </c>
      <c r="C53" s="24"/>
      <c r="D53" s="24"/>
      <c r="E53" s="24"/>
      <c r="F53" s="265"/>
      <c r="G53" s="266"/>
    </row>
    <row r="54" spans="2:7">
      <c r="B54" s="151"/>
      <c r="C54" s="152"/>
      <c r="D54" s="152"/>
      <c r="E54" s="264"/>
      <c r="F54" s="265"/>
      <c r="G54" s="266"/>
    </row>
    <row r="55" spans="2:7">
      <c r="B55" s="59" t="s">
        <v>145</v>
      </c>
      <c r="C55" s="60"/>
      <c r="D55" s="60"/>
      <c r="E55" s="267"/>
      <c r="F55" s="59"/>
      <c r="G55" s="26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PRESUPUESTO Y CRONOGRAMA </vt:lpstr>
      <vt:lpstr>RESUMEN de la OFERTA</vt:lpstr>
      <vt:lpstr>PLANILLA MEDICIÓN AVANCE OBRA</vt:lpstr>
      <vt:lpstr>Hoja1</vt:lpstr>
      <vt:lpstr>'PRESUPUESTO Y CRONOGRAMA '!Área_de_impresión</vt:lpstr>
      <vt:lpstr>'RESUMEN de la OFERTA'!Área_de_impresión</vt:lpstr>
    </vt:vector>
  </TitlesOfParts>
  <Company>MVOTMA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fapolito</dc:creator>
  <cp:lastModifiedBy>Usuario</cp:lastModifiedBy>
  <cp:lastPrinted>2018-05-30T13:45:46Z</cp:lastPrinted>
  <dcterms:created xsi:type="dcterms:W3CDTF">2006-10-03T17:00:54Z</dcterms:created>
  <dcterms:modified xsi:type="dcterms:W3CDTF">2018-05-30T13:46:42Z</dcterms:modified>
</cp:coreProperties>
</file>