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1850" windowHeight="9660"/>
  </bookViews>
  <sheets>
    <sheet name="Etapas previas" sheetId="4" r:id="rId1"/>
    <sheet name="Equipamiento jardines" sheetId="2" r:id="rId2"/>
    <sheet name="Jardín (construcción)" sheetId="10" r:id="rId3"/>
    <sheet name="Caif (construcción)" sheetId="11" r:id="rId4"/>
  </sheets>
  <definedNames>
    <definedName name="_xlnm._FilterDatabase" localSheetId="1" hidden="1">'Equipamiento jardines'!#REF!</definedName>
    <definedName name="_xlnm.Print_Area" localSheetId="1">'Equipamiento jardines'!$A$1:$A$27</definedName>
    <definedName name="Z_51861869_3EDD_4A0D_8766_56D76B8FCFF0_.wvu.PrintArea" localSheetId="1" hidden="1">'Equipamiento jardines'!#REF!</definedName>
    <definedName name="Z_75E22A0B_2D6E_4339_95CE_88DE444F40CD_.wvu.PrintArea" localSheetId="1" hidden="1">'Equipamiento jardines'!#REF!</definedName>
    <definedName name="Z_A9D3A832_9F5D_44D3_AA43_BF1E986B0994_.wvu.PrintArea" localSheetId="1" hidden="1">'Equipamiento jardines'!#REF!</definedName>
  </definedNames>
  <calcPr calcId="125725"/>
</workbook>
</file>

<file path=xl/calcChain.xml><?xml version="1.0" encoding="utf-8"?>
<calcChain xmlns="http://schemas.openxmlformats.org/spreadsheetml/2006/main">
  <c r="J280" i="10"/>
  <c r="K280"/>
  <c r="M280"/>
  <c r="M249"/>
  <c r="M241"/>
  <c r="M235"/>
  <c r="M191"/>
  <c r="M165"/>
  <c r="M160"/>
  <c r="M155"/>
  <c r="M145"/>
  <c r="M127"/>
  <c r="M117"/>
  <c r="M104"/>
  <c r="M100"/>
  <c r="M94"/>
  <c r="M86"/>
  <c r="M79"/>
  <c r="M72"/>
  <c r="M66"/>
  <c r="M59"/>
  <c r="M45"/>
  <c r="M36"/>
  <c r="M28"/>
  <c r="M16"/>
  <c r="M12"/>
  <c r="J336" i="11"/>
  <c r="K336"/>
  <c r="M336"/>
  <c r="M329"/>
  <c r="M316"/>
  <c r="M308"/>
  <c r="M301"/>
  <c r="M284"/>
  <c r="M274"/>
  <c r="M249"/>
  <c r="M228"/>
  <c r="L246"/>
  <c r="M223"/>
  <c r="M212"/>
  <c r="M180"/>
  <c r="M154"/>
  <c r="M129"/>
  <c r="M119"/>
  <c r="M114"/>
  <c r="M107"/>
  <c r="M98"/>
  <c r="M88"/>
  <c r="M79"/>
  <c r="M70"/>
  <c r="M57"/>
  <c r="M37"/>
  <c r="M28"/>
  <c r="M16"/>
  <c r="M12"/>
  <c r="L333"/>
  <c r="L332"/>
  <c r="L331"/>
  <c r="L326"/>
  <c r="L325"/>
  <c r="L324"/>
  <c r="L323"/>
  <c r="L322"/>
  <c r="L321"/>
  <c r="L320"/>
  <c r="L319"/>
  <c r="L318"/>
  <c r="L313"/>
  <c r="L312"/>
  <c r="L311"/>
  <c r="L310"/>
  <c r="L305"/>
  <c r="L304"/>
  <c r="L303"/>
  <c r="L298"/>
  <c r="L297"/>
  <c r="L296"/>
  <c r="L295"/>
  <c r="L294"/>
  <c r="L293"/>
  <c r="L292"/>
  <c r="L291"/>
  <c r="L290"/>
  <c r="L289"/>
  <c r="L288"/>
  <c r="L287"/>
  <c r="L286"/>
  <c r="L281"/>
  <c r="L280"/>
  <c r="L279"/>
  <c r="L278"/>
  <c r="L277"/>
  <c r="L276"/>
  <c r="L271"/>
  <c r="L270"/>
  <c r="L269"/>
  <c r="L268"/>
  <c r="L267"/>
  <c r="L266"/>
  <c r="L265"/>
  <c r="L264"/>
  <c r="L263"/>
  <c r="L261"/>
  <c r="L260"/>
  <c r="L259"/>
  <c r="L258"/>
  <c r="L257"/>
  <c r="L256"/>
  <c r="L255"/>
  <c r="L254"/>
  <c r="L253"/>
  <c r="L252"/>
  <c r="L251"/>
  <c r="L245"/>
  <c r="L244"/>
  <c r="L243"/>
  <c r="L242"/>
  <c r="L241"/>
  <c r="L240"/>
  <c r="L239"/>
  <c r="L238"/>
  <c r="L237"/>
  <c r="L236"/>
  <c r="L235"/>
  <c r="L234"/>
  <c r="L233"/>
  <c r="L232"/>
  <c r="L231"/>
  <c r="L230"/>
  <c r="L225"/>
  <c r="L220"/>
  <c r="L219"/>
  <c r="L218"/>
  <c r="L217"/>
  <c r="L216"/>
  <c r="L215"/>
  <c r="L214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26"/>
  <c r="L125"/>
  <c r="L124"/>
  <c r="L123"/>
  <c r="L122"/>
  <c r="L121"/>
  <c r="L116"/>
  <c r="L111"/>
  <c r="L110"/>
  <c r="L109"/>
  <c r="L104"/>
  <c r="L103"/>
  <c r="L102"/>
  <c r="L101"/>
  <c r="L100"/>
  <c r="L95"/>
  <c r="L94"/>
  <c r="L93"/>
  <c r="L92"/>
  <c r="L91"/>
  <c r="L90"/>
  <c r="L85"/>
  <c r="L84"/>
  <c r="L83"/>
  <c r="L82"/>
  <c r="L81"/>
  <c r="L77"/>
  <c r="L76"/>
  <c r="L75"/>
  <c r="L74"/>
  <c r="L73"/>
  <c r="L72"/>
  <c r="L68"/>
  <c r="L67"/>
  <c r="L66"/>
  <c r="L65"/>
  <c r="L64"/>
  <c r="L63"/>
  <c r="L62"/>
  <c r="L61"/>
  <c r="L60"/>
  <c r="L59"/>
  <c r="L54"/>
  <c r="L53"/>
  <c r="L52"/>
  <c r="L51"/>
  <c r="L50"/>
  <c r="L49"/>
  <c r="L48"/>
  <c r="L47"/>
  <c r="L46"/>
  <c r="L45"/>
  <c r="L44"/>
  <c r="L43"/>
  <c r="L42"/>
  <c r="L41"/>
  <c r="L40"/>
  <c r="L39"/>
  <c r="L34"/>
  <c r="L33"/>
  <c r="L32"/>
  <c r="L31"/>
  <c r="L30"/>
  <c r="L25"/>
  <c r="L24"/>
  <c r="L23"/>
  <c r="L22"/>
  <c r="L21"/>
  <c r="L20"/>
  <c r="L19"/>
  <c r="L18"/>
  <c r="L14"/>
  <c r="J14"/>
  <c r="J14" i="10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47"/>
  <c r="L246"/>
  <c r="L245"/>
  <c r="L244"/>
  <c r="L243"/>
  <c r="L239"/>
  <c r="L238"/>
  <c r="L237"/>
  <c r="L233"/>
  <c r="L232"/>
  <c r="L231"/>
  <c r="L230"/>
  <c r="L229"/>
  <c r="L227"/>
  <c r="L226"/>
  <c r="L225"/>
  <c r="L224"/>
  <c r="L222"/>
  <c r="L221"/>
  <c r="L219"/>
  <c r="L218"/>
  <c r="L217"/>
  <c r="L216"/>
  <c r="L215"/>
  <c r="L214"/>
  <c r="L213"/>
  <c r="L212"/>
  <c r="L211"/>
  <c r="L210"/>
  <c r="L209"/>
  <c r="L208"/>
  <c r="L207"/>
  <c r="L206"/>
  <c r="L205"/>
  <c r="L203"/>
  <c r="L202"/>
  <c r="L201"/>
  <c r="L199"/>
  <c r="L198"/>
  <c r="L196"/>
  <c r="L195"/>
  <c r="L194"/>
  <c r="L193"/>
  <c r="L189"/>
  <c r="L188"/>
  <c r="L187"/>
  <c r="L186"/>
  <c r="L185"/>
  <c r="L184"/>
  <c r="L183"/>
  <c r="L181"/>
  <c r="L180"/>
  <c r="L179"/>
  <c r="L178"/>
  <c r="L176"/>
  <c r="L175"/>
  <c r="L174"/>
  <c r="L173"/>
  <c r="L171"/>
  <c r="L170"/>
  <c r="L169"/>
  <c r="L168"/>
  <c r="L167"/>
  <c r="L163"/>
  <c r="L162"/>
  <c r="L158"/>
  <c r="L157"/>
  <c r="L153"/>
  <c r="L152"/>
  <c r="L151"/>
  <c r="L150"/>
  <c r="L149"/>
  <c r="L148"/>
  <c r="L147"/>
  <c r="L143"/>
  <c r="L142"/>
  <c r="L141"/>
  <c r="L140"/>
  <c r="L139"/>
  <c r="L138"/>
  <c r="L137"/>
  <c r="L136"/>
  <c r="L135"/>
  <c r="L134"/>
  <c r="L133"/>
  <c r="L132"/>
  <c r="L131"/>
  <c r="L130"/>
  <c r="L129"/>
  <c r="L125"/>
  <c r="L124"/>
  <c r="L123"/>
  <c r="L122"/>
  <c r="L121"/>
  <c r="L120"/>
  <c r="L119"/>
  <c r="L115"/>
  <c r="L114"/>
  <c r="L113"/>
  <c r="L112"/>
  <c r="L111"/>
  <c r="L110"/>
  <c r="L109"/>
  <c r="L108"/>
  <c r="L107"/>
  <c r="L106"/>
  <c r="L102"/>
  <c r="L98"/>
  <c r="L97"/>
  <c r="L96"/>
  <c r="L92"/>
  <c r="L91"/>
  <c r="L90"/>
  <c r="L89"/>
  <c r="L88"/>
  <c r="L84"/>
  <c r="L83"/>
  <c r="L82"/>
  <c r="L81"/>
  <c r="L77"/>
  <c r="L76"/>
  <c r="L75"/>
  <c r="L74"/>
  <c r="L70"/>
  <c r="L69"/>
  <c r="L68"/>
  <c r="L64"/>
  <c r="L63"/>
  <c r="L62"/>
  <c r="L61"/>
  <c r="L57"/>
  <c r="L56"/>
  <c r="L55"/>
  <c r="L54"/>
  <c r="L53"/>
  <c r="L52"/>
  <c r="L51"/>
  <c r="L50"/>
  <c r="L49"/>
  <c r="L48"/>
  <c r="L47"/>
  <c r="L43"/>
  <c r="L42"/>
  <c r="L41"/>
  <c r="L40"/>
  <c r="L39"/>
  <c r="L38"/>
  <c r="L34"/>
  <c r="L33"/>
  <c r="L32"/>
  <c r="L31"/>
  <c r="L30"/>
  <c r="L26"/>
  <c r="L25"/>
  <c r="L24"/>
  <c r="L23"/>
  <c r="L22"/>
  <c r="L21"/>
  <c r="L20"/>
  <c r="L19"/>
  <c r="L18"/>
  <c r="L14"/>
  <c r="L289" l="1"/>
  <c r="L291"/>
  <c r="L292"/>
  <c r="M287" l="1"/>
  <c r="M294" l="1"/>
  <c r="B10" i="4" l="1"/>
  <c r="B3"/>
  <c r="B6"/>
  <c r="B13"/>
  <c r="E7" i="2"/>
  <c r="C8"/>
  <c r="E8" s="1"/>
  <c r="E9"/>
  <c r="E10"/>
  <c r="E11"/>
  <c r="C12"/>
  <c r="E12" s="1"/>
  <c r="E13"/>
  <c r="E14"/>
  <c r="E15"/>
  <c r="E16"/>
  <c r="C20"/>
  <c r="E20" s="1"/>
  <c r="E21"/>
  <c r="E22"/>
  <c r="E23"/>
  <c r="C24"/>
  <c r="E24" s="1"/>
  <c r="E25" l="1"/>
  <c r="B15" i="4"/>
  <c r="E17" i="2"/>
  <c r="E31" s="1"/>
</calcChain>
</file>

<file path=xl/sharedStrings.xml><?xml version="1.0" encoding="utf-8"?>
<sst xmlns="http://schemas.openxmlformats.org/spreadsheetml/2006/main" count="1557" uniqueCount="855">
  <si>
    <t>Iluminación</t>
  </si>
  <si>
    <t>Silla apilables s/posabrazos</t>
  </si>
  <si>
    <t>Silla c/posabrazos</t>
  </si>
  <si>
    <t>Silla gerencial</t>
  </si>
  <si>
    <t>Silla docente</t>
  </si>
  <si>
    <t>Sillas inicial</t>
  </si>
  <si>
    <t>Mesa comedor</t>
  </si>
  <si>
    <t>Banco comedor</t>
  </si>
  <si>
    <t>Mesa p/sala 9 aulas</t>
  </si>
  <si>
    <t>Biblioteca alta</t>
  </si>
  <si>
    <t>Biblioteca baja</t>
  </si>
  <si>
    <t>Cajonera</t>
  </si>
  <si>
    <t>Escritorio</t>
  </si>
  <si>
    <t>Mesa docente</t>
  </si>
  <si>
    <t>Mesa trapezoidal inicial</t>
  </si>
  <si>
    <t>Pizarras moviles</t>
  </si>
  <si>
    <t>UNITARIO</t>
  </si>
  <si>
    <t>CANT</t>
  </si>
  <si>
    <t xml:space="preserve">JARDIN DE INFANTES </t>
  </si>
  <si>
    <t>U</t>
  </si>
  <si>
    <t>CANTIDAD</t>
  </si>
  <si>
    <t>TOTAL</t>
  </si>
  <si>
    <t>A</t>
  </si>
  <si>
    <t>UI</t>
  </si>
  <si>
    <t>Implantación</t>
  </si>
  <si>
    <t>regueras</t>
  </si>
  <si>
    <t>Tableros Secundarios</t>
  </si>
  <si>
    <t>Tomas</t>
  </si>
  <si>
    <t>Luces</t>
  </si>
  <si>
    <t>L5 artefacto de pared con protección</t>
  </si>
  <si>
    <t>L7 luminaria exterior de adosar para iluminación bidireccional</t>
  </si>
  <si>
    <t>Terminaciones</t>
  </si>
  <si>
    <t>Alarmas</t>
  </si>
  <si>
    <t>Trámites</t>
  </si>
  <si>
    <t>Extractor de aire</t>
  </si>
  <si>
    <t>H05 cerramiento superior fija (11,25 x 0,99/2,29)</t>
  </si>
  <si>
    <t>H13 ventana fija (1,53 x 0,39)</t>
  </si>
  <si>
    <t>P1 mesada 1,00 x 0,40 (incluye pileta)</t>
  </si>
  <si>
    <t>P2 mesada 1,20 x 0,40 (incluye pileta)</t>
  </si>
  <si>
    <t>ACERO INOXIDABLE</t>
  </si>
  <si>
    <t>AI 1 Mesada tipo 1 (1,05 x 0,60)</t>
  </si>
  <si>
    <t>AI 2 Mesada tipo 2 con doble pileta (0,98 x 0,56)</t>
  </si>
  <si>
    <t>PINTURAS</t>
  </si>
  <si>
    <t>VARIOS</t>
  </si>
  <si>
    <t>B</t>
  </si>
  <si>
    <t>Cantidades por Jardín</t>
  </si>
  <si>
    <t xml:space="preserve">   </t>
  </si>
  <si>
    <t>Etapas previas</t>
  </si>
  <si>
    <t>Concepto</t>
  </si>
  <si>
    <t>Costo estimado
(UI, sin IVA)</t>
  </si>
  <si>
    <t>Estructuración</t>
  </si>
  <si>
    <t>Honorarios legales</t>
  </si>
  <si>
    <t>Otros (detallar)</t>
  </si>
  <si>
    <t>Costos fijos del financiamiento</t>
  </si>
  <si>
    <t>Honorarios</t>
  </si>
  <si>
    <t>Comisiones</t>
  </si>
  <si>
    <t>Otros</t>
  </si>
  <si>
    <t>Detallar</t>
  </si>
  <si>
    <t>Total</t>
  </si>
  <si>
    <t>PROYECTO EJECUTIVO</t>
  </si>
  <si>
    <t>Replanteo</t>
  </si>
  <si>
    <t>Cartel de obra</t>
  </si>
  <si>
    <t>Vallado provisorio</t>
  </si>
  <si>
    <t>Provisorio: conexión de agua y luz</t>
  </si>
  <si>
    <t>Provisorio: consumo de agua y luz</t>
  </si>
  <si>
    <t xml:space="preserve">Oficinas y Servicios </t>
  </si>
  <si>
    <t>Rellenos</t>
  </si>
  <si>
    <t>MUROS</t>
  </si>
  <si>
    <t>Banquina bajo mesadas</t>
  </si>
  <si>
    <t>REVESTIMIENTOS</t>
  </si>
  <si>
    <t>Mosaico veneciano</t>
  </si>
  <si>
    <t>Buña de Aluminio perfil alumex en cambio de materiales</t>
  </si>
  <si>
    <t>AISLACIONES</t>
  </si>
  <si>
    <t>V02</t>
  </si>
  <si>
    <t>V03</t>
  </si>
  <si>
    <t>V04</t>
  </si>
  <si>
    <t>V05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</si>
  <si>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</si>
  <si>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</si>
  <si>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</si>
  <si>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</si>
  <si>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</si>
  <si>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</si>
  <si>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</si>
  <si>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</si>
  <si>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</si>
  <si>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13.10</t>
  </si>
  <si>
    <t>13.11</t>
  </si>
  <si>
    <t>13.12</t>
  </si>
  <si>
    <t>13.13</t>
  </si>
  <si>
    <t>13.14</t>
  </si>
  <si>
    <t>13.15</t>
  </si>
  <si>
    <t>13.16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</si>
  <si>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</si>
  <si>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</si>
  <si>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</si>
  <si>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</si>
  <si>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</si>
  <si>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</si>
  <si>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</si>
  <si>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</si>
  <si>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</si>
  <si>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</si>
  <si>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</si>
  <si>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</si>
  <si>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</si>
  <si>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</si>
  <si>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</si>
  <si>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</si>
  <si>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</si>
  <si>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</si>
  <si>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P04  Mesada granito gris mara pulido cocina</t>
  </si>
  <si>
    <t>P05  Mesada granito gris mara pulido cocina</t>
  </si>
  <si>
    <t>Cielorraso de yeso</t>
  </si>
  <si>
    <t>Desagüe pluviales</t>
  </si>
  <si>
    <t>Ventilaciones</t>
  </si>
  <si>
    <t>Cámaras de inspección, piletas de patio, bocas de desagüe, etc.</t>
  </si>
  <si>
    <t>Pileta  discapacitados</t>
  </si>
  <si>
    <t>17.10</t>
  </si>
  <si>
    <t>17.11</t>
  </si>
  <si>
    <t>17.12</t>
  </si>
  <si>
    <t>17.13</t>
  </si>
  <si>
    <t>Grifería baños (suministro e instalación)</t>
  </si>
  <si>
    <t>17.14</t>
  </si>
  <si>
    <t>17.15</t>
  </si>
  <si>
    <t>Enhebrados</t>
  </si>
  <si>
    <t>Tableros</t>
  </si>
  <si>
    <t>18.10</t>
  </si>
  <si>
    <t>Instalación Telefónica y Datos</t>
  </si>
  <si>
    <t>18.11</t>
  </si>
  <si>
    <t>18.12</t>
  </si>
  <si>
    <t>18.13</t>
  </si>
  <si>
    <t>18.14</t>
  </si>
  <si>
    <t>Pararrayos y puesta a tierra (suministro  e instalación)</t>
  </si>
  <si>
    <t>18.15</t>
  </si>
  <si>
    <t>Extractor cocina (suministro e instalación)</t>
  </si>
  <si>
    <t>18.16</t>
  </si>
  <si>
    <t>18.17</t>
  </si>
  <si>
    <t>L1</t>
  </si>
  <si>
    <t>18.18</t>
  </si>
  <si>
    <t>L2</t>
  </si>
  <si>
    <t>18.19</t>
  </si>
  <si>
    <t>L3</t>
  </si>
  <si>
    <t>18.20</t>
  </si>
  <si>
    <t>L4</t>
  </si>
  <si>
    <t>L5</t>
  </si>
  <si>
    <t>L6</t>
  </si>
  <si>
    <t>L7</t>
  </si>
  <si>
    <t>OBRAS EXTERIORES</t>
  </si>
  <si>
    <t>Regueras</t>
  </si>
  <si>
    <t>Juntas de dilatación exterior</t>
  </si>
  <si>
    <t>Ayuda a subcontratos</t>
  </si>
  <si>
    <t>Limpieza de obra</t>
  </si>
  <si>
    <t>GL</t>
  </si>
  <si>
    <t>Sistema informático</t>
  </si>
  <si>
    <t>Desarrollo</t>
  </si>
  <si>
    <t>COSTO</t>
  </si>
  <si>
    <t>CELDA CON FÓRMULA</t>
  </si>
  <si>
    <t>UNIDAD</t>
  </si>
  <si>
    <t>PRECIO UNITARIO 
Unidades Indexadas</t>
  </si>
  <si>
    <t>0.</t>
  </si>
  <si>
    <t>0.01</t>
  </si>
  <si>
    <t>Planos y planillas proyecto ejecutivo</t>
  </si>
  <si>
    <t>IMPLANTACIÓN Y REPLANTEO</t>
  </si>
  <si>
    <t>M2</t>
  </si>
  <si>
    <t>ML</t>
  </si>
  <si>
    <t>MES</t>
  </si>
  <si>
    <t>Tramitación y planos para permisos</t>
  </si>
  <si>
    <t>Técnico prevencionista</t>
  </si>
  <si>
    <t>Rubros nuevos (detallar)</t>
  </si>
  <si>
    <t>Limpieza de terreno</t>
  </si>
  <si>
    <t>Movimientos de tierra</t>
  </si>
  <si>
    <t>M3</t>
  </si>
  <si>
    <t>Relleno de nivelación</t>
  </si>
  <si>
    <t>Compactación y nivelación</t>
  </si>
  <si>
    <t>Demoliciones</t>
  </si>
  <si>
    <t>Contrapiso   Armado</t>
  </si>
  <si>
    <t>Bases</t>
  </si>
  <si>
    <t>Vigas y riostras de fundación</t>
  </si>
  <si>
    <t>Vigas sobre planta baja</t>
  </si>
  <si>
    <t>Pilares fundación</t>
  </si>
  <si>
    <t>Pilares planta baja</t>
  </si>
  <si>
    <t>Revoque de cielorrasos</t>
  </si>
  <si>
    <t>Revoque exterior</t>
  </si>
  <si>
    <t>CONTRAPISO</t>
  </si>
  <si>
    <t xml:space="preserve">Nylon bajo contrapiso </t>
  </si>
  <si>
    <t>PISOS Y ZÓCALOS</t>
  </si>
  <si>
    <t>Monolítico gris 30x30</t>
  </si>
  <si>
    <t>Terminación superficial fratasado y pintura epoxi</t>
  </si>
  <si>
    <t>Sanitario monolítico 8x30</t>
  </si>
  <si>
    <t>Aluminio 100x30 mm</t>
  </si>
  <si>
    <t>Cerámica blanca 20x20</t>
  </si>
  <si>
    <t>Cantoneras</t>
  </si>
  <si>
    <t>Cielorrasos</t>
  </si>
  <si>
    <t>Impermeabilización horizontal de muros</t>
  </si>
  <si>
    <t>Impermeabilización de muros dobles</t>
  </si>
  <si>
    <t>Aislación térmica muros dobles</t>
  </si>
  <si>
    <t xml:space="preserve">Aislación termica cubierta </t>
  </si>
  <si>
    <t>Barrera de vapor cubierta</t>
  </si>
  <si>
    <t>C14 espejo 0,60 x 0,50</t>
  </si>
  <si>
    <t>C15 espejo 0,97 x 0,60</t>
  </si>
  <si>
    <t>C16 espejo 1,20 x 0,60</t>
  </si>
  <si>
    <t>Cubierta metálica</t>
  </si>
  <si>
    <t>ALUMINIO (INC. VIDRIOS)</t>
  </si>
  <si>
    <t>A01 puerta batiente, paños fijos, celosía (4,325x2,20)</t>
  </si>
  <si>
    <t>A02 puerta batiente, paños fijos (5,395x2,20)</t>
  </si>
  <si>
    <t>A03 puerta batiente, paños fijos, celosía (3,845x2,20)</t>
  </si>
  <si>
    <t>A05 puerta batiente, paños fijos, celosía (3,035x2,20)</t>
  </si>
  <si>
    <t>A06 ventana fija (0,40x0,40)</t>
  </si>
  <si>
    <t>A07 ventana paño fijo, celosías (3,73x0,52)</t>
  </si>
  <si>
    <t>A08 ventana paños fijos (3,73x0,52)</t>
  </si>
  <si>
    <t>A09 puerta batiente (1,05x2,22)</t>
  </si>
  <si>
    <t>A10 celosía fija (0,40x0,40)</t>
  </si>
  <si>
    <t>C01 puerta batiente (0,85x2,20)</t>
  </si>
  <si>
    <t>C02 puerta batiente (1,00x2,20)</t>
  </si>
  <si>
    <t>C03 puerta batiente ( 1,00x2,20)</t>
  </si>
  <si>
    <t>C04 mampara plegable ( 6,55x2,20)</t>
  </si>
  <si>
    <t>C05 estantes despensa L=1,50 m</t>
  </si>
  <si>
    <t>C06 estantes cocina L=2,07 m</t>
  </si>
  <si>
    <t>HERRERÍA</t>
  </si>
  <si>
    <t>H01  puerta reja batiente ( 1,13x2,20)</t>
  </si>
  <si>
    <t>H02 reja exterior fija (1,20x1,20)</t>
  </si>
  <si>
    <t>H03 reja malla extractor (0,40x0,40)</t>
  </si>
  <si>
    <t>H04 ventana superior fija (4,49x0,55/1,54)</t>
  </si>
  <si>
    <t xml:space="preserve">H06 cerramiento superior fija (11,25 x 0,24/1,55) </t>
  </si>
  <si>
    <t>H07 cerramiento superior fija (6,64 x 0,37/1,08) unidad 2,00</t>
  </si>
  <si>
    <t xml:space="preserve">H08 ventana superior fija (7,82 x 1,42) </t>
  </si>
  <si>
    <t xml:space="preserve">H10 puertas batiente deposito garrafas (3,83 x 1,24) </t>
  </si>
  <si>
    <t>H11 puertas batiente CGP (2,42 x 0,70)</t>
  </si>
  <si>
    <t xml:space="preserve">H12 baranda fija rampa de acceso (6,80 x 0,80) </t>
  </si>
  <si>
    <t xml:space="preserve">H15 puerta corrediza (3,15 x 2,19) </t>
  </si>
  <si>
    <t xml:space="preserve">Piletón (0,96 x 0,80) </t>
  </si>
  <si>
    <t>AI 3 Mesada tipo 3 con doble pileta (0,96 x 0,46)</t>
  </si>
  <si>
    <t>CIELORRASOS</t>
  </si>
  <si>
    <t>Cielorraosos desmontables</t>
  </si>
  <si>
    <t>Cielorrasos fijos</t>
  </si>
  <si>
    <t>DESAGÜES</t>
  </si>
  <si>
    <t>Primarios y secundarios</t>
  </si>
  <si>
    <t>Cámara de inspección 60x60</t>
  </si>
  <si>
    <t>Pileta de patio, rejilla de piso, boca desagüe</t>
  </si>
  <si>
    <t>Depósito Impermeable</t>
  </si>
  <si>
    <t>PLUVIALES</t>
  </si>
  <si>
    <t>Bocas desagüe</t>
  </si>
  <si>
    <t>Columnas desagüe pluvial</t>
  </si>
  <si>
    <t>Conformación de cuneta</t>
  </si>
  <si>
    <t>ABASTECIMIENTO</t>
  </si>
  <si>
    <t>Agua fria y caliente</t>
  </si>
  <si>
    <t>Tanque de agua (completo)</t>
  </si>
  <si>
    <t>Instalación contra incendio (inc. cañerías y bocas de incendio equipadas)</t>
  </si>
  <si>
    <t>Inodoros</t>
  </si>
  <si>
    <t>Cisternas</t>
  </si>
  <si>
    <t>Lavatorios (inc.sifones)</t>
  </si>
  <si>
    <t>Accesorios</t>
  </si>
  <si>
    <t>Griferías</t>
  </si>
  <si>
    <t>Planos conforme a obra</t>
  </si>
  <si>
    <t>Tramitaciones ante OSE e Intendencia</t>
  </si>
  <si>
    <t>INSTALACIÓN ELÉCTRICA</t>
  </si>
  <si>
    <t>Tablero General</t>
  </si>
  <si>
    <t>Líneas Generales</t>
  </si>
  <si>
    <t>Corrección de energía reactiva</t>
  </si>
  <si>
    <t>ENHEBRADO DE DERIVACIONES</t>
  </si>
  <si>
    <t>CAÑERÍAS</t>
  </si>
  <si>
    <t>Subterráneas</t>
  </si>
  <si>
    <t>Cámaras 40x40</t>
  </si>
  <si>
    <t>Cámaras 60x60</t>
  </si>
  <si>
    <t>EMBUTIDA</t>
  </si>
  <si>
    <t>Por losa o cielorraso</t>
  </si>
  <si>
    <t>LUMINARIAS</t>
  </si>
  <si>
    <t>Puestas de iluminación</t>
  </si>
  <si>
    <t>Colocación de artefactos</t>
  </si>
  <si>
    <t>L1 artefacto de tubos fluorescentes estanco 2x36 W</t>
  </si>
  <si>
    <t>L2 artefacto de tubos fluorescentes T26 36  W con luver parabólico</t>
  </si>
  <si>
    <t>L3 artefacto de tubos fluorescentes T26 36  W con difusor policarbonato</t>
  </si>
  <si>
    <t>L4 campana decorativa colgante con difusor policarbonato</t>
  </si>
  <si>
    <t>L6 proyector haz asimétrico</t>
  </si>
  <si>
    <t>L8 luminaria exterior de adosar en muro</t>
  </si>
  <si>
    <t>L9 luminaria exterior Bollard III o similar</t>
  </si>
  <si>
    <t>L10 farola decorativo tpo disano</t>
  </si>
  <si>
    <t>TERMINACIONES</t>
  </si>
  <si>
    <t xml:space="preserve">Tomas </t>
  </si>
  <si>
    <t>SEGURIDAD</t>
  </si>
  <si>
    <t>Planos, esquemas unifilares y planillas de derivaciones conformes a obra</t>
  </si>
  <si>
    <t>Aumento de carga</t>
  </si>
  <si>
    <t>Calefón 30 lts.</t>
  </si>
  <si>
    <t>PROTECCIÓN CONTRA DESCARGAS ATMOSFÉRICAS Y SOBRETENSIONES</t>
  </si>
  <si>
    <t>Cableados</t>
  </si>
  <si>
    <t>Pararrayos completos</t>
  </si>
  <si>
    <t>INSTALACIÓN DE GAS</t>
  </si>
  <si>
    <t>Instalación de gas</t>
  </si>
  <si>
    <t>Suministro de garrafas</t>
  </si>
  <si>
    <t>Pintura en paramentos interiores</t>
  </si>
  <si>
    <t>Pintura sobre cielorrasos</t>
  </si>
  <si>
    <t>Pintura en paramentos exteriores</t>
  </si>
  <si>
    <t>Esmalte sintético carpintería</t>
  </si>
  <si>
    <t>Fondo y esmalte sintético herrería</t>
  </si>
  <si>
    <t xml:space="preserve">P1 terreno natural con semillas de cesped </t>
  </si>
  <si>
    <t xml:space="preserve">P2 contrapiso armado con term endurecedor superficial  </t>
  </si>
  <si>
    <t>P3 pavimento continuo bicapa</t>
  </si>
  <si>
    <t>P5 contrapiso armado con term endurecedor superficial</t>
  </si>
  <si>
    <t>SUB TOTAL OBRA</t>
  </si>
  <si>
    <t>EN EL RUBRO 1  IMPLANTACION Y REPLANTEO,  NO PODRAN AGREGAR SUBRUBROS. LOS COSTOS INDIRECTOS DEBEN ESTAR INCLUIDOS EN EL RESTO DE LOS RUBROS</t>
  </si>
  <si>
    <t>COTIZACIÓN EXTRA OFERTA:    PERGOLA EXTERIOR EN LA SALIDA DE SALAS CON LAS DOS ÁREAS CUBIERTAS</t>
  </si>
  <si>
    <t>PERGOLA EXTERIOR Y AREA TECHADA</t>
  </si>
  <si>
    <t>22.01</t>
  </si>
  <si>
    <t>estructura de perfil PNI 16 vigas y pilares</t>
  </si>
  <si>
    <t>22.02</t>
  </si>
  <si>
    <t>fundación</t>
  </si>
  <si>
    <t>22.03</t>
  </si>
  <si>
    <t xml:space="preserve">losa </t>
  </si>
  <si>
    <t>22.04</t>
  </si>
  <si>
    <t xml:space="preserve">OFERENTE: </t>
  </si>
  <si>
    <t>LEYES SOCIALES
Unidades Indexadas</t>
  </si>
  <si>
    <t>PRESUPUESTO OBRA: (ubicación, padrón, localidad, departamento)</t>
  </si>
  <si>
    <t>1.01</t>
  </si>
  <si>
    <t>1.</t>
  </si>
  <si>
    <t>1.02</t>
  </si>
  <si>
    <t>1.03</t>
  </si>
  <si>
    <t>1.04</t>
  </si>
  <si>
    <t>1.05</t>
  </si>
  <si>
    <t>1.06</t>
  </si>
  <si>
    <t>1.07</t>
  </si>
  <si>
    <t>1.08</t>
  </si>
  <si>
    <t>2.</t>
  </si>
  <si>
    <t>2.01</t>
  </si>
  <si>
    <t>Desmonte y excavación para bases de fundación</t>
  </si>
  <si>
    <t>2.02</t>
  </si>
  <si>
    <t>2.03</t>
  </si>
  <si>
    <t>Relleno del terreno</t>
  </si>
  <si>
    <t>2.04</t>
  </si>
  <si>
    <t>2.05</t>
  </si>
  <si>
    <t>3.01</t>
  </si>
  <si>
    <t>3.02</t>
  </si>
  <si>
    <t>3.03</t>
  </si>
  <si>
    <t>3.04</t>
  </si>
  <si>
    <t>3.05</t>
  </si>
  <si>
    <t>Vigas sobre planta alta</t>
  </si>
  <si>
    <t>3.06</t>
  </si>
  <si>
    <t>3.07</t>
  </si>
  <si>
    <t>3.08</t>
  </si>
  <si>
    <t>Pilares planta alta</t>
  </si>
  <si>
    <t>Losas de hormigón armado</t>
  </si>
  <si>
    <t>3.10</t>
  </si>
  <si>
    <t>Antepechos y dinteles</t>
  </si>
  <si>
    <t>3.12</t>
  </si>
  <si>
    <t>3.13</t>
  </si>
  <si>
    <t>3.14</t>
  </si>
  <si>
    <t>3.15</t>
  </si>
  <si>
    <t>4.01</t>
  </si>
  <si>
    <t xml:space="preserve"> (M01-)  </t>
  </si>
  <si>
    <t>4.02</t>
  </si>
  <si>
    <t xml:space="preserve"> (M01A-) </t>
  </si>
  <si>
    <t>4.03</t>
  </si>
  <si>
    <t xml:space="preserve"> (M02-)  </t>
  </si>
  <si>
    <t>4.04</t>
  </si>
  <si>
    <t xml:space="preserve"> (M02A-)  </t>
  </si>
  <si>
    <t>4.05</t>
  </si>
  <si>
    <t xml:space="preserve">  (T01-) </t>
  </si>
  <si>
    <t>4.06</t>
  </si>
  <si>
    <t xml:space="preserve"> (T02-) </t>
  </si>
  <si>
    <t xml:space="preserve"> (T02A-) </t>
  </si>
  <si>
    <t>4.07</t>
  </si>
  <si>
    <t xml:space="preserve"> (T03-) </t>
  </si>
  <si>
    <t>4.08</t>
  </si>
  <si>
    <t xml:space="preserve"> (T04-) </t>
  </si>
  <si>
    <t>5.01</t>
  </si>
  <si>
    <t xml:space="preserve">Revoque  grueso exterior Tipo B </t>
  </si>
  <si>
    <t>5.02</t>
  </si>
  <si>
    <t xml:space="preserve">Revoque grueso interior Tipo C </t>
  </si>
  <si>
    <t>5.03</t>
  </si>
  <si>
    <t xml:space="preserve">Revoque fino exterior  </t>
  </si>
  <si>
    <t>5.04</t>
  </si>
  <si>
    <t>Revoque monocapa exterior tipo Atenas fino natural</t>
  </si>
  <si>
    <t>6.01</t>
  </si>
  <si>
    <t>6.02</t>
  </si>
  <si>
    <t>Contrapiso de nivelación e=2cm</t>
  </si>
  <si>
    <t>Contrapiso e=10 planta baja</t>
  </si>
  <si>
    <t>6.03</t>
  </si>
  <si>
    <t>6.04</t>
  </si>
  <si>
    <t>7.01</t>
  </si>
  <si>
    <t xml:space="preserve">Piso  porcelanato 60x60 </t>
  </si>
  <si>
    <t>7.02</t>
  </si>
  <si>
    <t>8.01</t>
  </si>
  <si>
    <t>8.02</t>
  </si>
  <si>
    <t>8.03</t>
  </si>
  <si>
    <t>9.01</t>
  </si>
  <si>
    <t>9.02</t>
  </si>
  <si>
    <t>9.03</t>
  </si>
  <si>
    <t>Aislación térmica 3cm muros dobles</t>
  </si>
  <si>
    <t>10.01</t>
  </si>
  <si>
    <t xml:space="preserve">V01 </t>
  </si>
  <si>
    <t>xx0,84</t>
  </si>
  <si>
    <t>10.02</t>
  </si>
  <si>
    <t>x0,84</t>
  </si>
  <si>
    <t>10.03</t>
  </si>
  <si>
    <t>x1,20</t>
  </si>
  <si>
    <t>x1,32</t>
  </si>
  <si>
    <t>11.01</t>
  </si>
  <si>
    <t>12.01</t>
  </si>
  <si>
    <t xml:space="preserve">A01  Ventana  corrediza, y  fija </t>
  </si>
  <si>
    <t>12.02</t>
  </si>
  <si>
    <t xml:space="preserve">A01 b  Ventana  corrediza, y  fija </t>
  </si>
  <si>
    <t>12.03</t>
  </si>
  <si>
    <t xml:space="preserve">A01 c  Ventana  corrediza, y  fija </t>
  </si>
  <si>
    <t>12.04</t>
  </si>
  <si>
    <t xml:space="preserve">A02  Ventana  corrediza, y  fija </t>
  </si>
  <si>
    <t>12.05</t>
  </si>
  <si>
    <t>A03  Ventana  corrediza  + 2 tubulares</t>
  </si>
  <si>
    <t>x 0,60</t>
  </si>
  <si>
    <t>12.06</t>
  </si>
  <si>
    <t>12.07</t>
  </si>
  <si>
    <t>A04  Ventana corrediza y fija</t>
  </si>
  <si>
    <t>2,9/1,86</t>
  </si>
  <si>
    <t xml:space="preserve"> x0,55</t>
  </si>
  <si>
    <t>12.08</t>
  </si>
  <si>
    <t>A05  Ventana corrediza y fija</t>
  </si>
  <si>
    <t>2,60/0,65</t>
  </si>
  <si>
    <t>x 0,85</t>
  </si>
  <si>
    <t>12.09</t>
  </si>
  <si>
    <t>x2,10/0,47 variable</t>
  </si>
  <si>
    <t>A07  Ventana banderola  y fija</t>
  </si>
  <si>
    <t xml:space="preserve"> x  1,25</t>
  </si>
  <si>
    <t>x1,30</t>
  </si>
  <si>
    <t>x0,60</t>
  </si>
  <si>
    <t>A12 Vidrio fijo</t>
  </si>
  <si>
    <t>x2,10</t>
  </si>
  <si>
    <t>12.19</t>
  </si>
  <si>
    <t>0,90/0,40</t>
  </si>
  <si>
    <t>12.20</t>
  </si>
  <si>
    <t>A16 Vidrio fijo con vinilo opalino</t>
  </si>
  <si>
    <t>12.21</t>
  </si>
  <si>
    <t>A17 Vidrio fijo</t>
  </si>
  <si>
    <t>x0,55</t>
  </si>
  <si>
    <t>13.01</t>
  </si>
  <si>
    <t>C01  Puerta batiente  hoja melamínico blanco , marco y contramarco cedro.</t>
  </si>
  <si>
    <t>x  2,10</t>
  </si>
  <si>
    <t>13.02</t>
  </si>
  <si>
    <t>13.03</t>
  </si>
  <si>
    <t xml:space="preserve">C02 Puerta batiente hoja melamínico gris grafito  </t>
  </si>
  <si>
    <t>13.04</t>
  </si>
  <si>
    <t>13.05</t>
  </si>
  <si>
    <t>C04 Puerta batiente melaminico gris grafito con marco y contramarco cedro</t>
  </si>
  <si>
    <t>13.06</t>
  </si>
  <si>
    <t>0,9/0,40</t>
  </si>
  <si>
    <t>13.07</t>
  </si>
  <si>
    <t>x0,48</t>
  </si>
  <si>
    <t>13.08</t>
  </si>
  <si>
    <t>13.09</t>
  </si>
  <si>
    <t>x0,58</t>
  </si>
  <si>
    <t>1,86/3/3,13</t>
  </si>
  <si>
    <t>1,56/3,6/3,43</t>
  </si>
  <si>
    <t>x0,30</t>
  </si>
  <si>
    <t>x0,50</t>
  </si>
  <si>
    <t>13.17</t>
  </si>
  <si>
    <t>13.18</t>
  </si>
  <si>
    <t>13.19</t>
  </si>
  <si>
    <t>13.20</t>
  </si>
  <si>
    <t>13.21</t>
  </si>
  <si>
    <t>14.01</t>
  </si>
  <si>
    <t xml:space="preserve">H01  Reja  batiente, y  fija </t>
  </si>
  <si>
    <t>14.02</t>
  </si>
  <si>
    <t xml:space="preserve">H01 b   Reja  batiente, y  fija </t>
  </si>
  <si>
    <t>14.03</t>
  </si>
  <si>
    <t xml:space="preserve">H01 c   Reja  batiente, y  fija </t>
  </si>
  <si>
    <t>14.04</t>
  </si>
  <si>
    <t xml:space="preserve">H02   Reja  batiente, y  fija </t>
  </si>
  <si>
    <t>14.05</t>
  </si>
  <si>
    <t xml:space="preserve">H03  Reja  fija </t>
  </si>
  <si>
    <t>14.06</t>
  </si>
  <si>
    <t>H03 b  Reja fija</t>
  </si>
  <si>
    <t>14.07</t>
  </si>
  <si>
    <t>H04  Reja fija</t>
  </si>
  <si>
    <t>14.08</t>
  </si>
  <si>
    <t>H05 Reja fija</t>
  </si>
  <si>
    <t>14.09</t>
  </si>
  <si>
    <t xml:space="preserve">H06A  Reja fija y batiente </t>
  </si>
  <si>
    <t>H07  Reja fija</t>
  </si>
  <si>
    <t>H08   Reja  fija</t>
  </si>
  <si>
    <t>H09  Reja  fija y batiente</t>
  </si>
  <si>
    <t>diam</t>
  </si>
  <si>
    <t xml:space="preserve">H11  Reja  fija  </t>
  </si>
  <si>
    <t>H12 Reja fija</t>
  </si>
  <si>
    <t>H13  Reja fija</t>
  </si>
  <si>
    <t>H14  Porton acceso con marco L y reja artis</t>
  </si>
  <si>
    <t>H17  porton y baranda H=90 marco L y reja artis</t>
  </si>
  <si>
    <t>x0,90</t>
  </si>
  <si>
    <t>H18  porton y baranda H=90 marco L y reja artis</t>
  </si>
  <si>
    <t>H19 reguera marco L malla metal desplegado cod  MD 452</t>
  </si>
  <si>
    <t>H20 reguera marco L malla metal desplegado cod  MD 453</t>
  </si>
  <si>
    <t>H21 reguera marco L malla metal desplegado cod  MD 454</t>
  </si>
  <si>
    <t>H22 Puertas nicho garrafones de chapa  con ventilación y cerradura de seguridad</t>
  </si>
  <si>
    <t>x1,00</t>
  </si>
  <si>
    <t>H23 campana acero inox</t>
  </si>
  <si>
    <t>14.28</t>
  </si>
  <si>
    <t>H24 cartelera chapa plegada pintada al horno y 30  imanes</t>
  </si>
  <si>
    <t>15.01</t>
  </si>
  <si>
    <t>x 0,50</t>
  </si>
  <si>
    <t>15.02</t>
  </si>
  <si>
    <t>15.03</t>
  </si>
  <si>
    <t>P02  Mesada granito gris mara pulido  cambiador con pileton</t>
  </si>
  <si>
    <t>P03  Mesada granito gris mara pulido  cambiador con pileta super profunda</t>
  </si>
  <si>
    <t>15.04</t>
  </si>
  <si>
    <t>3,70/3/1,26</t>
  </si>
  <si>
    <t>15.05</t>
  </si>
  <si>
    <t>15.06</t>
  </si>
  <si>
    <t xml:space="preserve">P06  Mesada granito gris mara pulido baño niños  </t>
  </si>
  <si>
    <t>CIELORRASO DE YESO</t>
  </si>
  <si>
    <t>16.01</t>
  </si>
  <si>
    <t>17.01</t>
  </si>
  <si>
    <t>17.02</t>
  </si>
  <si>
    <t>17.03</t>
  </si>
  <si>
    <t>17.04</t>
  </si>
  <si>
    <t>17.05</t>
  </si>
  <si>
    <t>17.06</t>
  </si>
  <si>
    <t>Inodoros para adultos con mochila incluye tapa laqueada (suministro e instalación)</t>
  </si>
  <si>
    <t>17.07</t>
  </si>
  <si>
    <t>Inodoros para niños con mochila incluye tapa laqueada  (suministro e instalación)</t>
  </si>
  <si>
    <t>17.08</t>
  </si>
  <si>
    <t>17.09</t>
  </si>
  <si>
    <t>Accesorios discapaciados</t>
  </si>
  <si>
    <t>Grifería cocina y kitchinette  (suministro e instalación)</t>
  </si>
  <si>
    <t xml:space="preserve">Grifería exterior </t>
  </si>
  <si>
    <t>Interceptor de grasa exterior</t>
  </si>
  <si>
    <t xml:space="preserve">Tanque y Bomba   </t>
  </si>
  <si>
    <t>conexión al colector o fosa septica  que  corresponda</t>
  </si>
  <si>
    <t>18.01</t>
  </si>
  <si>
    <t>Canalizaciones en isopaneles</t>
  </si>
  <si>
    <t>18.02</t>
  </si>
  <si>
    <t>Canalizaciones en muros</t>
  </si>
  <si>
    <t>18.03</t>
  </si>
  <si>
    <t>Ductos, bandejas y cañerías aparentes galvanizadas pintadas de blanco</t>
  </si>
  <si>
    <t>18.04</t>
  </si>
  <si>
    <t>18.05</t>
  </si>
  <si>
    <t>18.06</t>
  </si>
  <si>
    <t>18.07</t>
  </si>
  <si>
    <t>18.08</t>
  </si>
  <si>
    <t>18.09</t>
  </si>
  <si>
    <t>Luminarias colocadas</t>
  </si>
  <si>
    <t>Acometida Ute y tensiones menores</t>
  </si>
  <si>
    <t>19.01</t>
  </si>
  <si>
    <t>Pintura sobre enduido interior (superlavable tipo toque sublime)</t>
  </si>
  <si>
    <t>19.02</t>
  </si>
  <si>
    <t>19.03</t>
  </si>
  <si>
    <t>Pintura sobre herrería esmalte poliuretanico</t>
  </si>
  <si>
    <t>19.04</t>
  </si>
  <si>
    <t>Antióxido epoxi en toda la herreria</t>
  </si>
  <si>
    <t>19.05</t>
  </si>
  <si>
    <t>Pintura sobre madera cetol y poliuretanica</t>
  </si>
  <si>
    <t>19.06</t>
  </si>
  <si>
    <t>Pintura tabiques de Yeso superlavable tipo toque sublime</t>
  </si>
  <si>
    <t>Nichos de hormigón con reja para focos de luz</t>
  </si>
  <si>
    <t>21.01</t>
  </si>
  <si>
    <t>21.02</t>
  </si>
  <si>
    <t>Dispositivos preventivos de incendio (los no incluidos en otros items)</t>
  </si>
  <si>
    <t>21.03</t>
  </si>
  <si>
    <t>Vinilos opalinos en baño discapacitados y depósito, vinilo opaco en todas las  puertas (señalética)</t>
  </si>
  <si>
    <t>21.04</t>
  </si>
  <si>
    <t>Felpudos con perfil aluminio de borde</t>
  </si>
  <si>
    <t>Topes de puertas, interiores metálicos, exteriores de goma negra</t>
  </si>
  <si>
    <t>TOTAL OBRA</t>
  </si>
  <si>
    <t>Leyes Sociales a la tasa</t>
  </si>
  <si>
    <t>5.05</t>
  </si>
  <si>
    <t>7.03</t>
  </si>
  <si>
    <t>INSTITUTO DEL NIÑO Y DEL ADOLESCENTE DEL URUGUAY</t>
  </si>
  <si>
    <t>3.09</t>
  </si>
  <si>
    <t>3.11</t>
  </si>
  <si>
    <t>4.09</t>
  </si>
  <si>
    <t>6.05</t>
  </si>
  <si>
    <t>7.04</t>
  </si>
  <si>
    <t>15.07</t>
  </si>
  <si>
    <t>17.16</t>
  </si>
  <si>
    <t>20.01</t>
  </si>
  <si>
    <t>20.02</t>
  </si>
  <si>
    <t>20.03</t>
  </si>
  <si>
    <t>20.04</t>
  </si>
  <si>
    <t>20.05</t>
  </si>
  <si>
    <t>20.06</t>
  </si>
  <si>
    <t>20.07</t>
  </si>
  <si>
    <t>20.08</t>
  </si>
  <si>
    <t>20.09</t>
  </si>
  <si>
    <t>20.10</t>
  </si>
  <si>
    <t>20.11</t>
  </si>
  <si>
    <t>20.12</t>
  </si>
  <si>
    <t>Contrapiso de balasto e=12cm s/relleno en baños</t>
  </si>
  <si>
    <t>22.05</t>
  </si>
  <si>
    <t>22.06</t>
  </si>
  <si>
    <t>22.07</t>
  </si>
  <si>
    <t>22.08</t>
  </si>
  <si>
    <t>22.09</t>
  </si>
  <si>
    <t>22.10</t>
  </si>
  <si>
    <t>22.11</t>
  </si>
  <si>
    <t>23.01</t>
  </si>
  <si>
    <t>23.02</t>
  </si>
  <si>
    <t>23.03</t>
  </si>
  <si>
    <t>23.04</t>
  </si>
  <si>
    <t>(M01 -)</t>
  </si>
  <si>
    <t>(M02 -)</t>
  </si>
  <si>
    <t>(M03 -)</t>
  </si>
  <si>
    <t>(M03' -)</t>
  </si>
  <si>
    <t>(M04 -)</t>
  </si>
  <si>
    <t>(M05 -)</t>
  </si>
  <si>
    <t>(M06 -)</t>
  </si>
  <si>
    <t>(M07 -)</t>
  </si>
  <si>
    <t>(M08 -)</t>
  </si>
  <si>
    <t>(M09 -)</t>
  </si>
  <si>
    <t>(M10 -)</t>
  </si>
  <si>
    <t>Por cada Jardín</t>
  </si>
  <si>
    <t>TOTAL EQUIPAMIENTO:</t>
  </si>
  <si>
    <t>limpieza diaria, general y final de obra</t>
  </si>
  <si>
    <t xml:space="preserve">dirección de obra </t>
  </si>
  <si>
    <t>capataz y sereno</t>
  </si>
  <si>
    <t xml:space="preserve">fletes </t>
  </si>
  <si>
    <t xml:space="preserve">cerco perimetral malla electrosoldada (inc postes y dados) </t>
  </si>
  <si>
    <t xml:space="preserve">gradas (completas) term caucho bicapa </t>
  </si>
  <si>
    <t xml:space="preserve">canteros (completo) </t>
  </si>
  <si>
    <t>arboles y senderos tematicos</t>
  </si>
  <si>
    <t>montículo (completo)</t>
  </si>
  <si>
    <t xml:space="preserve">colocación de escudo </t>
  </si>
  <si>
    <t>colector solar (completo)</t>
  </si>
  <si>
    <t>nicho de medidores (completo)</t>
  </si>
  <si>
    <t>nicho garrafas (completo)</t>
  </si>
  <si>
    <t>bicicletero L = 1,25 m</t>
  </si>
  <si>
    <t>juego caños completo</t>
  </si>
  <si>
    <t>jaula de monos</t>
  </si>
  <si>
    <t>tacho clasificación de residuos</t>
  </si>
  <si>
    <t>tacho de basura</t>
  </si>
  <si>
    <t>banco 2,00 x 0,70</t>
  </si>
  <si>
    <t>bebedero 1,93 x 0,50</t>
  </si>
  <si>
    <t>pedestal para busto Artigas</t>
  </si>
  <si>
    <t xml:space="preserve">base para mastiles (inc mastiles) </t>
  </si>
  <si>
    <t>cordonetas 10 x 30 cms. (inc excavaciones)</t>
  </si>
  <si>
    <t>bajadas</t>
  </si>
  <si>
    <t>Colector solar para agua caliente</t>
  </si>
  <si>
    <t>INSTALACIÓN SANITARIA  (PLANTEO TENTATIVO - A PROPONER POR LA EMPRESA CONSTRUCTORA)</t>
  </si>
  <si>
    <t>PETREOS (inc suministro e instalación)</t>
  </si>
  <si>
    <t>campana de humos</t>
  </si>
  <si>
    <t>accesorios baños discapacitados</t>
  </si>
  <si>
    <t>escurridor (0,35 x 0,75)</t>
  </si>
  <si>
    <t xml:space="preserve">10,14 H14 portón batiente, paños fijos (3,41 x 1,80) </t>
  </si>
  <si>
    <t xml:space="preserve">H09 ventana superio fija (8,16 x 1,54) </t>
  </si>
  <si>
    <t>CARPINTERIA (INC. HERRAJES)</t>
  </si>
  <si>
    <t>A04 ventanta proyección (1,133x1,133)</t>
  </si>
  <si>
    <t>CUBIERTA INCLINADA (A PROPONER POR LA EMPRESA), INCLUYE ACCESORIOS</t>
  </si>
  <si>
    <t>ESPEJOS (inc colocación)</t>
  </si>
  <si>
    <t>Contrapiso de balasto  s/relleno en baños</t>
  </si>
  <si>
    <t>Revoque c/hidrófugo en antepechos y dinteles</t>
  </si>
  <si>
    <t>Interior 2 capas</t>
  </si>
  <si>
    <t>REVOQUES SI CORRESPONDE</t>
  </si>
  <si>
    <t>MUROS, TABIQUES Y OTROS (A PROPONER POR LA EMPRESA CONSTRUCTORA)</t>
  </si>
  <si>
    <t>ESTRUCTURA DE HORMIGÓN ARMADO, A PROPONER POR LA EMPRESA CONTRUCTORA</t>
  </si>
  <si>
    <t>DEMOLICION Y MOVIMENTOS DE TIERRA</t>
  </si>
  <si>
    <t>Construcciones provisorias</t>
  </si>
  <si>
    <t>PRECIO SUBRUBRO 
Unidades Indexadas</t>
  </si>
  <si>
    <t>PRECIO RUBRO Unidades Indexadas</t>
  </si>
  <si>
    <t>C07 puerta batiente ( 0,725x2,20)</t>
  </si>
  <si>
    <t>canalizacion desde equipos hasta calefones</t>
  </si>
  <si>
    <t>Instalación de equipos</t>
  </si>
  <si>
    <t>Suministro de equipos</t>
  </si>
  <si>
    <t>SUMINISTRO , COLOCACIÓN E  INSTALACIÓN DE EQUIPOS  LA PRODUCCIÓN DE AGUA CALIENTE  SANITARIA</t>
  </si>
  <si>
    <t xml:space="preserve">planos conforme a obra </t>
  </si>
  <si>
    <t>23.09</t>
  </si>
  <si>
    <t>23.08</t>
  </si>
  <si>
    <t>23.07</t>
  </si>
  <si>
    <t>Banco tipo 6 . Cilindro diam 1mt h=40 con banquina de 10, revocado y pintado</t>
  </si>
  <si>
    <t>23.06</t>
  </si>
  <si>
    <t xml:space="preserve">Bancos tipo 5  losa volada  </t>
  </si>
  <si>
    <t>23.05</t>
  </si>
  <si>
    <t>losa  con pendiente y membrana liquida blanca</t>
  </si>
  <si>
    <t>Mediacaña hormigón bajo bancos exteriores de fachada y en borde perimetal viga bajo tejido  con desague a pluviales</t>
  </si>
  <si>
    <t>regueras impermeabilizadas</t>
  </si>
  <si>
    <t>3 Arboles arce o liquidambar 2mt de altura</t>
  </si>
  <si>
    <t xml:space="preserve">Cesped bermuda  s/ indicación en planta  </t>
  </si>
  <si>
    <t>Nichos garrafones revocado y pintado</t>
  </si>
  <si>
    <t xml:space="preserve">Bancos tipo 4 losa volada  </t>
  </si>
  <si>
    <t xml:space="preserve">Bancos tipo 3 losa volada  </t>
  </si>
  <si>
    <t xml:space="preserve">Bancos tipo 2 losa volada </t>
  </si>
  <si>
    <t xml:space="preserve">Bancos tipo 1  losa volada  </t>
  </si>
  <si>
    <t>vereda hormigon rayado según planta</t>
  </si>
  <si>
    <t>Pintura cielorrasos antihongos</t>
  </si>
  <si>
    <t>planos conforme a obra</t>
  </si>
  <si>
    <t>Extractores baños sin ventilación natural  despensa y lavadero (suministro e instalación)</t>
  </si>
  <si>
    <t xml:space="preserve">Suministro y colocación de equipos de aire acondicionado tecnología INVERTER según calculo </t>
  </si>
  <si>
    <t>17.17</t>
  </si>
  <si>
    <t xml:space="preserve"> Accesorios: portarrollo ,  perchas (en baño adultos) y tapones con cadenita en todas las piletas (suministro e instalación)</t>
  </si>
  <si>
    <t>Desagüe primaria y secundaria</t>
  </si>
  <si>
    <t>Abastecimiento de agua potable fria y caliente donde corresponde</t>
  </si>
  <si>
    <t>P01A  Mesada granito gris mara pulido baño niños c/ estante</t>
  </si>
  <si>
    <t>P01  Mesada granito gris mara pulido baño niños c/ estante</t>
  </si>
  <si>
    <t>PETREOS incluyen zócalos</t>
  </si>
  <si>
    <t xml:space="preserve"> x  1,00</t>
  </si>
  <si>
    <t>x1,26</t>
  </si>
  <si>
    <t>H16 reja artis  paños de 2,17x1,72 con tubular intermedio del sisitema y marco de perfil L</t>
  </si>
  <si>
    <t>x 1,26</t>
  </si>
  <si>
    <t>H15 reja artis  paños de 2,17x1,72 con tubular intermedio del sisitema y marco de perfil L</t>
  </si>
  <si>
    <t>x2,00</t>
  </si>
  <si>
    <t>H10  abertura circular</t>
  </si>
  <si>
    <t>x2,10/1,33</t>
  </si>
  <si>
    <t xml:space="preserve">H06 Porton vatiente </t>
  </si>
  <si>
    <t xml:space="preserve"> x1,15</t>
  </si>
  <si>
    <t xml:space="preserve"> x  2,10/1,60</t>
  </si>
  <si>
    <t xml:space="preserve"> x 2,10/1,60</t>
  </si>
  <si>
    <t>HERRERIA INCLUYE HERRAJES</t>
  </si>
  <si>
    <t xml:space="preserve">E14  espaldar madera </t>
  </si>
  <si>
    <t>x1,42</t>
  </si>
  <si>
    <t>E13 mueble bajo vidrio fijo</t>
  </si>
  <si>
    <t>E12 mueble bajo vidrio fijo</t>
  </si>
  <si>
    <t>E11 mueble bajo vidrio fijo</t>
  </si>
  <si>
    <t>E10 mueble bajo vidrio fijo</t>
  </si>
  <si>
    <t>E09 mueble bajo vidrio fijo</t>
  </si>
  <si>
    <t>x0,2</t>
  </si>
  <si>
    <t>E08 A perchero</t>
  </si>
  <si>
    <t>E08 perchero</t>
  </si>
  <si>
    <t>x060</t>
  </si>
  <si>
    <t>E07 cambiador</t>
  </si>
  <si>
    <t>E6  mueble bajo mesada cocina con cajonera</t>
  </si>
  <si>
    <t>E5 mueble aereo cocina</t>
  </si>
  <si>
    <t>E4 mueble bajo mesada  cocina</t>
  </si>
  <si>
    <t>E3 mueble bajo mesada kitchinette</t>
  </si>
  <si>
    <t xml:space="preserve">E2  mueble bajo mesada area cambiador  </t>
  </si>
  <si>
    <t>E1 A mueble bajo mesada baño niños</t>
  </si>
  <si>
    <t>E1 mueble bajo mesada baño niños</t>
  </si>
  <si>
    <t>C06  Puerta batiente  hoja melamínico blanco , marco y contramarco cedro.</t>
  </si>
  <si>
    <t>C05  doble Puerta  hojas melamínico gris grafito,  con  marco  y contramarco cedro</t>
  </si>
  <si>
    <t>C03 Hoja de  Puerta batiente melaminico gris grafito con marco A15</t>
  </si>
  <si>
    <t>CARPINTERIA INCLUYE HERRAJES</t>
  </si>
  <si>
    <t>A15 marco de C03 y vidrio fijo con vinilo</t>
  </si>
  <si>
    <t>A14  marco de C02</t>
  </si>
  <si>
    <t>x1,5</t>
  </si>
  <si>
    <t>A13   Mampara baños</t>
  </si>
  <si>
    <t>A11   Vidrio fijo</t>
  </si>
  <si>
    <t xml:space="preserve">A10  fidrio fijo </t>
  </si>
  <si>
    <t>A09  ,fija y corrediza</t>
  </si>
  <si>
    <t>A08  ventana proyectante</t>
  </si>
  <si>
    <t>A06A  puerta corrediza y fija</t>
  </si>
  <si>
    <t>A06  puerta vatiente y fija</t>
  </si>
  <si>
    <t xml:space="preserve">A04  B Ventana corrediza  </t>
  </si>
  <si>
    <t>ALUMINIO</t>
  </si>
  <si>
    <t>X2,00</t>
  </si>
  <si>
    <t>V06</t>
  </si>
  <si>
    <t>11.03</t>
  </si>
  <si>
    <t>11.04</t>
  </si>
  <si>
    <t>11.02</t>
  </si>
  <si>
    <t>ESPEJOS</t>
  </si>
  <si>
    <t xml:space="preserve">Panel térmico ISODEC e=20cm </t>
  </si>
  <si>
    <t>CUBIERTA INCLINADA ISODEC incluye babetas, goteros laterales y todos los accesorios</t>
  </si>
  <si>
    <t>revestimiento bancos interiores -   finger joint superior  frente, lateral con barniz poliuretanico</t>
  </si>
  <si>
    <t>8.05</t>
  </si>
  <si>
    <t xml:space="preserve">revestimiento bancos exteriores - baldosa maxibloque </t>
  </si>
  <si>
    <t>8.04</t>
  </si>
  <si>
    <t>baldosa cerámica 11x11  roja azul y amarillo intenso con cantonera aluminio vista en todos los angulos</t>
  </si>
  <si>
    <t>Cerámica  rectificada blanca 30x60cm</t>
  </si>
  <si>
    <t>7.06</t>
  </si>
  <si>
    <t>umbrales int-ext y antepechos piezas hormigon prefabricado nariz 1/2 caña</t>
  </si>
  <si>
    <t>7.05</t>
  </si>
  <si>
    <t>revestimiento banquinas porcelanato 60x60</t>
  </si>
  <si>
    <t xml:space="preserve">Zócalo Eucaliptus 8cm =h y aluminio </t>
  </si>
  <si>
    <t xml:space="preserve">pavimento exterior baldosas de hormigón </t>
  </si>
  <si>
    <t xml:space="preserve">nylon bajo contrapiso </t>
  </si>
  <si>
    <t>Revoque fino interior Tipo D si corresponde</t>
  </si>
  <si>
    <t>caños de hormigó diam 50  para aberturas redondas</t>
  </si>
  <si>
    <t>caños de hormigó diam 80  para aberturas redondas</t>
  </si>
  <si>
    <t>Viga de fundacion muro lateral en retiro frontal</t>
  </si>
  <si>
    <t>Dados de homrigón cliclopeo cerco medianero</t>
  </si>
  <si>
    <t>PRECIO RUBRO Pesos uruguayos</t>
  </si>
  <si>
    <t>PRECIO SUBRUBRO 
Pesos uruguayos</t>
  </si>
  <si>
    <t>PRECIO UNITARIO 
Pesos uruguayos</t>
  </si>
  <si>
    <t xml:space="preserve">CAIF  </t>
  </si>
  <si>
    <t>1.09</t>
  </si>
  <si>
    <t>3.</t>
  </si>
  <si>
    <t>4.</t>
  </si>
  <si>
    <t>4.10</t>
  </si>
  <si>
    <t>4.11</t>
  </si>
  <si>
    <t>5.</t>
  </si>
  <si>
    <t>6.</t>
  </si>
  <si>
    <t>7.</t>
  </si>
  <si>
    <t>8.</t>
  </si>
  <si>
    <t>9.</t>
  </si>
  <si>
    <t>9.04</t>
  </si>
  <si>
    <t>9.05</t>
  </si>
  <si>
    <t>10.</t>
  </si>
  <si>
    <t>11.</t>
  </si>
  <si>
    <t>12.</t>
  </si>
  <si>
    <t>13.</t>
  </si>
  <si>
    <t>14.</t>
  </si>
  <si>
    <t>15.</t>
  </si>
  <si>
    <t>16.</t>
  </si>
  <si>
    <t>16.02</t>
  </si>
  <si>
    <t>17.</t>
  </si>
  <si>
    <t>18.</t>
  </si>
  <si>
    <t>19.</t>
  </si>
  <si>
    <t>19.07</t>
  </si>
  <si>
    <t>19.08</t>
  </si>
  <si>
    <t>19.09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</si>
  <si>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</si>
  <si>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</si>
  <si>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</si>
  <si>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</si>
  <si>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</si>
  <si>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</si>
  <si>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</si>
  <si>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</si>
  <si>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</si>
  <si>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</si>
  <si>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</si>
  <si>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</si>
  <si>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</si>
  <si>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</si>
  <si>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</si>
  <si>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</si>
  <si>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</si>
  <si>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</si>
  <si>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</si>
  <si>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</si>
  <si>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</si>
  <si>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</si>
  <si>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</si>
  <si>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</si>
  <si>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20.</t>
  </si>
  <si>
    <t>21.</t>
  </si>
  <si>
    <t>22.</t>
  </si>
  <si>
    <t>21.05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</si>
  <si>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</si>
  <si>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</si>
  <si>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</si>
  <si>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</si>
  <si>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</si>
  <si>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</si>
  <si>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</si>
  <si>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</si>
  <si>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</si>
  <si>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</si>
  <si>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</si>
  <si>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</si>
  <si>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</si>
  <si>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</si>
  <si>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</si>
  <si>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</si>
  <si>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22.28</t>
  </si>
  <si>
    <t>Contrapiso  Armado</t>
  </si>
  <si>
    <t>3.16</t>
  </si>
  <si>
    <t>11.05</t>
  </si>
  <si>
    <t>11.06</t>
  </si>
  <si>
    <t>13.22</t>
  </si>
  <si>
    <t>pilastras de hormigon cada 3 mt y  malla electrosoldada 7,5x5</t>
  </si>
  <si>
    <t>23.</t>
  </si>
  <si>
    <t>24.</t>
  </si>
  <si>
    <t>24.01</t>
  </si>
  <si>
    <t>24.02</t>
  </si>
  <si>
    <t>24.03</t>
  </si>
  <si>
    <t>ADMINISTRACIÓN NACIONAL DE EDUCACIÓN PÚBLICA</t>
  </si>
  <si>
    <t>LLAMADO 47/2016</t>
  </si>
  <si>
    <t>SUBTOTAL
Unidades Indexadas</t>
  </si>
  <si>
    <t>Nº de referencia: (primera columna del Anexo 1 del PCA)</t>
  </si>
  <si>
    <t>Jardín</t>
  </si>
  <si>
    <t>LLAMADO 47/2017</t>
  </si>
  <si>
    <t>INSTALACIÓN ELÉCTRICA (PLANTEO TENTATIVO - A PROPONER POR LA EMPRESA CONSTRUCTORA)</t>
  </si>
</sst>
</file>

<file path=xl/styles.xml><?xml version="1.0" encoding="utf-8"?>
<styleSheet xmlns="http://schemas.openxmlformats.org/spreadsheetml/2006/main">
  <numFmts count="8">
    <numFmt numFmtId="164" formatCode="[$$-2C0A]\ #,##0.00"/>
    <numFmt numFmtId="165" formatCode="dd\-mmm\-yy_)"/>
    <numFmt numFmtId="166" formatCode="General_)"/>
    <numFmt numFmtId="167" formatCode="0.00;[Red]0.00"/>
    <numFmt numFmtId="168" formatCode="#,##0&quot;   &quot;"/>
    <numFmt numFmtId="169" formatCode="0.0%"/>
    <numFmt numFmtId="170" formatCode="_(* #,##0.00_);_(* \(#,##0.00\);_(* &quot;-&quot;??_);_(@_)"/>
    <numFmt numFmtId="171" formatCode="&quot;$&quot;#,##0.00"/>
  </numFmts>
  <fonts count="34">
    <font>
      <sz val="11"/>
      <color theme="1"/>
      <name val="Calibri"/>
      <family val="2"/>
      <scheme val="minor"/>
    </font>
    <font>
      <sz val="10"/>
      <name val="Frutiger-Light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0"/>
      <name val="Mang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Helv"/>
    </font>
    <font>
      <b/>
      <sz val="10"/>
      <name val="Trebuchet MS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sz val="16"/>
      <name val="Arial"/>
      <family val="2"/>
      <charset val="1"/>
    </font>
    <font>
      <b/>
      <i/>
      <sz val="12"/>
      <name val="Arial"/>
      <family val="2"/>
    </font>
    <font>
      <b/>
      <sz val="11"/>
      <name val="Calibri"/>
      <family val="2"/>
      <scheme val="minor"/>
    </font>
    <font>
      <b/>
      <sz val="12"/>
      <color rgb="FFFF0000"/>
      <name val="Arial"/>
      <family val="2"/>
    </font>
    <font>
      <sz val="22"/>
      <color theme="1"/>
      <name val="Calibri"/>
      <family val="2"/>
      <scheme val="minor"/>
    </font>
    <font>
      <b/>
      <sz val="22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vantGarde Bk BT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2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9E7ED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3" fillId="0" borderId="0"/>
    <xf numFmtId="0" fontId="5" fillId="0" borderId="0"/>
    <xf numFmtId="0" fontId="3" fillId="0" borderId="0"/>
    <xf numFmtId="0" fontId="3" fillId="0" borderId="0"/>
    <xf numFmtId="0" fontId="10" fillId="0" borderId="0"/>
    <xf numFmtId="9" fontId="6" fillId="0" borderId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30" fillId="0" borderId="0"/>
    <xf numFmtId="0" fontId="2" fillId="0" borderId="0"/>
    <xf numFmtId="9" fontId="13" fillId="0" borderId="0" applyFont="0" applyFill="0" applyBorder="0" applyAlignment="0" applyProtection="0"/>
    <xf numFmtId="170" fontId="13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4"/>
    <xf numFmtId="4" fontId="2" fillId="0" borderId="0" xfId="4" applyNumberFormat="1"/>
    <xf numFmtId="4" fontId="2" fillId="0" borderId="0" xfId="4" applyNumberFormat="1" applyFont="1" applyAlignment="1">
      <alignment horizontal="right"/>
    </xf>
    <xf numFmtId="0" fontId="2" fillId="0" borderId="1" xfId="4" applyFill="1" applyBorder="1" applyAlignment="1">
      <alignment horizontal="center"/>
    </xf>
    <xf numFmtId="0" fontId="2" fillId="0" borderId="1" xfId="4" applyBorder="1"/>
    <xf numFmtId="4" fontId="2" fillId="0" borderId="0" xfId="4" applyNumberFormat="1" applyBorder="1"/>
    <xf numFmtId="0" fontId="2" fillId="0" borderId="0" xfId="4" applyFill="1" applyBorder="1" applyAlignment="1">
      <alignment horizontal="center"/>
    </xf>
    <xf numFmtId="0" fontId="2" fillId="0" borderId="0" xfId="4" applyBorder="1"/>
    <xf numFmtId="0" fontId="2" fillId="0" borderId="1" xfId="4" applyBorder="1" applyAlignment="1">
      <alignment horizontal="center"/>
    </xf>
    <xf numFmtId="4" fontId="2" fillId="0" borderId="1" xfId="4" applyNumberFormat="1" applyFont="1" applyFill="1" applyBorder="1" applyAlignment="1">
      <alignment horizontal="right"/>
    </xf>
    <xf numFmtId="4" fontId="2" fillId="0" borderId="1" xfId="4" applyNumberFormat="1" applyFont="1" applyBorder="1" applyAlignment="1">
      <alignment horizontal="right"/>
    </xf>
    <xf numFmtId="4" fontId="2" fillId="0" borderId="1" xfId="4" applyNumberFormat="1" applyFont="1" applyBorder="1" applyAlignment="1">
      <alignment horizontal="right" vertical="center" wrapText="1"/>
    </xf>
    <xf numFmtId="0" fontId="2" fillId="0" borderId="1" xfId="4" applyFont="1" applyBorder="1" applyAlignment="1">
      <alignment horizontal="justify" vertical="center"/>
    </xf>
    <xf numFmtId="4" fontId="2" fillId="0" borderId="0" xfId="4" applyNumberFormat="1" applyFont="1" applyBorder="1" applyAlignment="1">
      <alignment horizontal="right"/>
    </xf>
    <xf numFmtId="3" fontId="2" fillId="0" borderId="1" xfId="4" applyNumberFormat="1" applyBorder="1" applyAlignment="1">
      <alignment horizontal="center"/>
    </xf>
    <xf numFmtId="0" fontId="2" fillId="0" borderId="0" xfId="4" applyBorder="1" applyAlignment="1">
      <alignment horizontal="center"/>
    </xf>
    <xf numFmtId="0" fontId="2" fillId="0" borderId="0" xfId="4" applyFont="1" applyBorder="1" applyAlignment="1">
      <alignment horizontal="justify" vertical="center"/>
    </xf>
    <xf numFmtId="0" fontId="2" fillId="0" borderId="1" xfId="4" applyFont="1" applyFill="1" applyBorder="1" applyAlignment="1">
      <alignment horizontal="justify" vertical="center"/>
    </xf>
    <xf numFmtId="0" fontId="7" fillId="3" borderId="0" xfId="4" applyFont="1" applyFill="1"/>
    <xf numFmtId="0" fontId="2" fillId="0" borderId="1" xfId="4" applyFont="1" applyBorder="1" applyAlignment="1">
      <alignment horizontal="center" vertical="center" wrapText="1"/>
    </xf>
    <xf numFmtId="4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2" fillId="0" borderId="0" xfId="4" applyFont="1" applyAlignment="1">
      <alignment horizontal="justify" vertical="center"/>
    </xf>
    <xf numFmtId="0" fontId="7" fillId="4" borderId="0" xfId="4" applyFont="1" applyFill="1" applyBorder="1" applyAlignment="1">
      <alignment horizontal="center"/>
    </xf>
    <xf numFmtId="0" fontId="0" fillId="0" borderId="0" xfId="0" applyFill="1" applyBorder="1"/>
    <xf numFmtId="0" fontId="8" fillId="5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4" applyFont="1" applyAlignment="1">
      <alignment horizontal="right" vertical="center"/>
    </xf>
    <xf numFmtId="0" fontId="0" fillId="0" borderId="6" xfId="0" applyBorder="1"/>
    <xf numFmtId="166" fontId="11" fillId="2" borderId="9" xfId="11" applyNumberFormat="1" applyFont="1" applyFill="1" applyBorder="1" applyAlignment="1">
      <alignment horizontal="center" vertical="center" wrapText="1"/>
    </xf>
    <xf numFmtId="166" fontId="11" fillId="2" borderId="13" xfId="11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/>
    </xf>
    <xf numFmtId="166" fontId="11" fillId="2" borderId="15" xfId="11" applyNumberFormat="1" applyFont="1" applyFill="1" applyBorder="1" applyAlignment="1">
      <alignment horizontal="center"/>
    </xf>
    <xf numFmtId="166" fontId="12" fillId="0" borderId="1" xfId="11" applyNumberFormat="1" applyFont="1" applyFill="1" applyBorder="1" applyAlignment="1">
      <alignment horizontal="left"/>
    </xf>
    <xf numFmtId="4" fontId="12" fillId="0" borderId="16" xfId="11" applyNumberFormat="1" applyFont="1" applyFill="1" applyBorder="1" applyAlignment="1">
      <alignment horizontal="right"/>
    </xf>
    <xf numFmtId="166" fontId="12" fillId="0" borderId="8" xfId="11" applyNumberFormat="1" applyFont="1" applyFill="1" applyBorder="1" applyAlignment="1">
      <alignment horizontal="left"/>
    </xf>
    <xf numFmtId="0" fontId="11" fillId="2" borderId="7" xfId="0" applyFont="1" applyFill="1" applyBorder="1" applyAlignment="1">
      <alignment horizontal="right"/>
    </xf>
    <xf numFmtId="166" fontId="11" fillId="2" borderId="17" xfId="11" applyNumberFormat="1" applyFont="1" applyFill="1" applyBorder="1" applyAlignment="1">
      <alignment horizontal="center"/>
    </xf>
    <xf numFmtId="166" fontId="12" fillId="0" borderId="18" xfId="11" applyNumberFormat="1" applyFont="1" applyFill="1" applyBorder="1" applyAlignment="1">
      <alignment horizontal="left"/>
    </xf>
    <xf numFmtId="4" fontId="12" fillId="0" borderId="19" xfId="11" applyNumberFormat="1" applyFont="1" applyFill="1" applyBorder="1" applyAlignment="1">
      <alignment horizontal="right"/>
    </xf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alignment horizontal="center" vertical="center"/>
    </xf>
    <xf numFmtId="0" fontId="15" fillId="0" borderId="2" xfId="0" applyFont="1" applyFill="1" applyBorder="1" applyProtection="1"/>
    <xf numFmtId="0" fontId="16" fillId="0" borderId="3" xfId="0" applyFont="1" applyFill="1" applyBorder="1" applyProtection="1"/>
    <xf numFmtId="0" fontId="2" fillId="0" borderId="3" xfId="0" applyFont="1" applyFill="1" applyBorder="1" applyAlignment="1" applyProtection="1">
      <alignment horizontal="right"/>
    </xf>
    <xf numFmtId="0" fontId="2" fillId="0" borderId="3" xfId="0" applyFont="1" applyFill="1" applyBorder="1" applyProtection="1"/>
    <xf numFmtId="0" fontId="0" fillId="0" borderId="3" xfId="0" applyBorder="1" applyProtection="1"/>
    <xf numFmtId="0" fontId="15" fillId="0" borderId="4" xfId="0" applyFont="1" applyFill="1" applyBorder="1" applyProtection="1"/>
    <xf numFmtId="0" fontId="16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0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6" fillId="0" borderId="6" xfId="0" applyFont="1" applyFill="1" applyBorder="1" applyProtection="1">
      <protection locked="0"/>
    </xf>
    <xf numFmtId="0" fontId="7" fillId="0" borderId="6" xfId="0" applyFont="1" applyFill="1" applyBorder="1" applyAlignment="1" applyProtection="1">
      <alignment horizontal="right"/>
      <protection locked="0"/>
    </xf>
    <xf numFmtId="0" fontId="7" fillId="0" borderId="6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0" fillId="0" borderId="0" xfId="0" applyFill="1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right" wrapText="1"/>
    </xf>
    <xf numFmtId="0" fontId="7" fillId="4" borderId="12" xfId="0" applyFont="1" applyFill="1" applyBorder="1" applyAlignment="1" applyProtection="1">
      <alignment horizontal="center" wrapText="1"/>
    </xf>
    <xf numFmtId="0" fontId="8" fillId="0" borderId="11" xfId="0" applyFont="1" applyFill="1" applyBorder="1" applyAlignment="1" applyProtection="1">
      <alignment horizontal="left" wrapText="1"/>
    </xf>
    <xf numFmtId="164" fontId="8" fillId="7" borderId="2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167" fontId="19" fillId="0" borderId="0" xfId="0" applyNumberFormat="1" applyFont="1" applyBorder="1" applyAlignment="1" applyProtection="1">
      <alignment horizontal="center"/>
      <protection locked="0"/>
    </xf>
    <xf numFmtId="0" fontId="0" fillId="6" borderId="0" xfId="0" applyFill="1" applyBorder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wrapText="1"/>
    </xf>
    <xf numFmtId="0" fontId="0" fillId="0" borderId="0" xfId="0" applyBorder="1"/>
    <xf numFmtId="0" fontId="21" fillId="0" borderId="0" xfId="0" applyFont="1" applyFill="1" applyBorder="1" applyAlignment="1">
      <alignment horizontal="center"/>
    </xf>
    <xf numFmtId="168" fontId="21" fillId="0" borderId="0" xfId="16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right" vertical="center" wrapText="1"/>
    </xf>
    <xf numFmtId="10" fontId="2" fillId="0" borderId="0" xfId="0" applyNumberFormat="1" applyFont="1" applyBorder="1" applyAlignment="1" applyProtection="1">
      <alignment horizontal="right" wrapText="1"/>
    </xf>
    <xf numFmtId="10" fontId="2" fillId="0" borderId="0" xfId="0" applyNumberFormat="1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0" fillId="0" borderId="0" xfId="0" applyBorder="1" applyAlignment="1">
      <alignment horizontal="left" vertical="center" wrapText="1"/>
    </xf>
    <xf numFmtId="0" fontId="24" fillId="0" borderId="0" xfId="0" applyFont="1" applyFill="1" applyBorder="1" applyAlignment="1" applyProtection="1">
      <alignment horizontal="left" wrapText="1"/>
    </xf>
    <xf numFmtId="0" fontId="7" fillId="0" borderId="3" xfId="0" applyFont="1" applyFill="1" applyBorder="1" applyAlignment="1" applyProtection="1">
      <alignment horizontal="right" wrapText="1"/>
    </xf>
    <xf numFmtId="0" fontId="7" fillId="0" borderId="3" xfId="0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left" wrapText="1"/>
    </xf>
    <xf numFmtId="0" fontId="0" fillId="0" borderId="0" xfId="0" applyFill="1" applyBorder="1" applyProtection="1">
      <protection locked="0"/>
    </xf>
    <xf numFmtId="167" fontId="19" fillId="0" borderId="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left" wrapText="1"/>
    </xf>
    <xf numFmtId="0" fontId="25" fillId="0" borderId="0" xfId="0" applyFont="1"/>
    <xf numFmtId="0" fontId="26" fillId="4" borderId="11" xfId="0" applyFont="1" applyFill="1" applyBorder="1" applyAlignment="1" applyProtection="1">
      <alignment horizontal="right" wrapText="1"/>
    </xf>
    <xf numFmtId="0" fontId="26" fillId="4" borderId="12" xfId="0" applyFont="1" applyFill="1" applyBorder="1" applyAlignment="1" applyProtection="1">
      <alignment horizontal="left" wrapText="1"/>
    </xf>
    <xf numFmtId="0" fontId="25" fillId="0" borderId="11" xfId="0" applyFont="1" applyBorder="1" applyProtection="1"/>
    <xf numFmtId="0" fontId="25" fillId="0" borderId="12" xfId="0" applyFont="1" applyBorder="1" applyProtection="1"/>
    <xf numFmtId="164" fontId="26" fillId="7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27" fillId="8" borderId="21" xfId="0" applyFont="1" applyFill="1" applyBorder="1"/>
    <xf numFmtId="0" fontId="27" fillId="8" borderId="21" xfId="0" applyFont="1" applyFill="1" applyBorder="1" applyAlignment="1">
      <alignment horizontal="right"/>
    </xf>
    <xf numFmtId="0" fontId="28" fillId="8" borderId="21" xfId="0" applyFont="1" applyFill="1" applyBorder="1"/>
    <xf numFmtId="0" fontId="27" fillId="9" borderId="21" xfId="0" applyFont="1" applyFill="1" applyBorder="1"/>
    <xf numFmtId="0" fontId="27" fillId="9" borderId="21" xfId="0" applyFont="1" applyFill="1" applyBorder="1" applyAlignment="1">
      <alignment horizontal="right"/>
    </xf>
    <xf numFmtId="0" fontId="28" fillId="9" borderId="21" xfId="0" applyFont="1" applyFill="1" applyBorder="1"/>
    <xf numFmtId="0" fontId="8" fillId="9" borderId="11" xfId="0" applyFont="1" applyFill="1" applyBorder="1" applyAlignment="1" applyProtection="1">
      <alignment horizontal="left" wrapText="1"/>
    </xf>
    <xf numFmtId="0" fontId="7" fillId="9" borderId="11" xfId="0" applyFont="1" applyFill="1" applyBorder="1" applyAlignment="1" applyProtection="1">
      <alignment horizontal="right" wrapText="1"/>
    </xf>
    <xf numFmtId="0" fontId="7" fillId="9" borderId="12" xfId="0" applyFont="1" applyFill="1" applyBorder="1" applyAlignment="1" applyProtection="1">
      <alignment horizontal="center" wrapText="1"/>
    </xf>
    <xf numFmtId="0" fontId="26" fillId="9" borderId="11" xfId="0" applyFont="1" applyFill="1" applyBorder="1" applyAlignment="1" applyProtection="1">
      <alignment horizontal="left" vertical="center" wrapText="1"/>
    </xf>
    <xf numFmtId="0" fontId="26" fillId="9" borderId="11" xfId="0" applyFont="1" applyFill="1" applyBorder="1" applyAlignment="1" applyProtection="1">
      <alignment horizontal="right" wrapText="1"/>
    </xf>
    <xf numFmtId="0" fontId="26" fillId="9" borderId="12" xfId="0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9" fillId="0" borderId="0" xfId="0" applyFont="1" applyBorder="1" applyProtection="1"/>
    <xf numFmtId="169" fontId="29" fillId="0" borderId="0" xfId="1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8" fillId="4" borderId="11" xfId="0" applyFont="1" applyFill="1" applyBorder="1" applyAlignment="1" applyProtection="1">
      <alignment horizontal="left" wrapText="1"/>
    </xf>
    <xf numFmtId="0" fontId="21" fillId="0" borderId="0" xfId="0" applyFont="1" applyFill="1" applyBorder="1"/>
    <xf numFmtId="1" fontId="8" fillId="7" borderId="20" xfId="0" applyNumberFormat="1" applyFont="1" applyFill="1" applyBorder="1" applyAlignment="1" applyProtection="1">
      <alignment horizontal="center" vertical="center" wrapText="1"/>
    </xf>
    <xf numFmtId="0" fontId="0" fillId="6" borderId="20" xfId="0" applyFont="1" applyFill="1" applyBorder="1" applyAlignment="1" applyProtection="1">
      <alignment horizontal="center" vertical="center" wrapText="1"/>
    </xf>
    <xf numFmtId="164" fontId="18" fillId="7" borderId="20" xfId="0" applyNumberFormat="1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</xf>
    <xf numFmtId="0" fontId="0" fillId="10" borderId="0" xfId="0" applyFill="1" applyBorder="1" applyProtection="1"/>
    <xf numFmtId="1" fontId="26" fillId="7" borderId="20" xfId="0" applyNumberFormat="1" applyFont="1" applyFill="1" applyBorder="1" applyAlignment="1" applyProtection="1">
      <alignment horizontal="center" vertical="center" wrapText="1"/>
    </xf>
    <xf numFmtId="3" fontId="8" fillId="5" borderId="0" xfId="0" applyNumberFormat="1" applyFont="1" applyFill="1" applyBorder="1" applyAlignment="1">
      <alignment horizontal="right"/>
    </xf>
    <xf numFmtId="3" fontId="2" fillId="0" borderId="1" xfId="4" applyNumberFormat="1" applyBorder="1"/>
    <xf numFmtId="3" fontId="7" fillId="0" borderId="1" xfId="4" applyNumberFormat="1" applyFont="1" applyBorder="1"/>
    <xf numFmtId="3" fontId="2" fillId="0" borderId="0" xfId="4" applyNumberFormat="1"/>
    <xf numFmtId="0" fontId="17" fillId="0" borderId="1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3" fontId="8" fillId="5" borderId="0" xfId="0" applyNumberFormat="1" applyFont="1" applyFill="1" applyBorder="1" applyAlignment="1">
      <alignment horizontal="center"/>
    </xf>
    <xf numFmtId="0" fontId="17" fillId="0" borderId="1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26" fillId="4" borderId="11" xfId="0" applyFont="1" applyFill="1" applyBorder="1" applyAlignment="1" applyProtection="1">
      <alignment horizontal="center" vertical="center" wrapText="1"/>
    </xf>
    <xf numFmtId="0" fontId="9" fillId="0" borderId="0" xfId="17" applyFont="1" applyBorder="1"/>
    <xf numFmtId="0" fontId="9" fillId="0" borderId="0" xfId="17" applyFont="1" applyBorder="1" applyAlignment="1">
      <alignment horizontal="right"/>
    </xf>
    <xf numFmtId="0" fontId="9" fillId="0" borderId="0" xfId="17" applyFont="1" applyBorder="1" applyAlignment="1">
      <alignment horizontal="center"/>
    </xf>
    <xf numFmtId="0" fontId="9" fillId="0" borderId="0" xfId="17" applyFont="1" applyFill="1" applyBorder="1"/>
    <xf numFmtId="0" fontId="9" fillId="0" borderId="0" xfId="17" applyFont="1" applyFill="1" applyBorder="1" applyAlignment="1">
      <alignment horizontal="right"/>
    </xf>
    <xf numFmtId="0" fontId="8" fillId="0" borderId="0" xfId="17" applyFont="1" applyFill="1" applyBorder="1"/>
    <xf numFmtId="0" fontId="8" fillId="0" borderId="0" xfId="17" applyFont="1" applyFill="1" applyBorder="1" applyAlignment="1">
      <alignment horizontal="right"/>
    </xf>
    <xf numFmtId="0" fontId="9" fillId="0" borderId="0" xfId="17" applyFont="1" applyFill="1" applyBorder="1" applyAlignment="1">
      <alignment horizontal="left"/>
    </xf>
    <xf numFmtId="0" fontId="22" fillId="0" borderId="0" xfId="17" applyFont="1" applyFill="1" applyBorder="1"/>
    <xf numFmtId="2" fontId="8" fillId="0" borderId="4" xfId="17" applyNumberFormat="1" applyFont="1" applyBorder="1" applyAlignment="1">
      <alignment horizontal="center"/>
    </xf>
    <xf numFmtId="0" fontId="9" fillId="0" borderId="0" xfId="17" applyFont="1" applyFill="1" applyBorder="1" applyAlignment="1">
      <alignment horizontal="center"/>
    </xf>
    <xf numFmtId="10" fontId="19" fillId="0" borderId="0" xfId="18" applyNumberFormat="1" applyFont="1" applyFill="1" applyBorder="1" applyProtection="1">
      <protection locked="0"/>
    </xf>
    <xf numFmtId="10" fontId="19" fillId="0" borderId="0" xfId="18" applyNumberFormat="1" applyFont="1" applyFill="1" applyBorder="1" applyAlignment="1" applyProtection="1">
      <alignment horizontal="right"/>
      <protection locked="0"/>
    </xf>
    <xf numFmtId="0" fontId="8" fillId="4" borderId="20" xfId="0" applyFont="1" applyFill="1" applyBorder="1" applyAlignment="1" applyProtection="1">
      <alignment horizontal="left" wrapText="1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26" fillId="7" borderId="20" xfId="0" applyNumberFormat="1" applyFont="1" applyFill="1" applyBorder="1" applyAlignment="1" applyProtection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7" fillId="0" borderId="11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center"/>
    </xf>
    <xf numFmtId="0" fontId="17" fillId="0" borderId="23" xfId="0" applyFont="1" applyFill="1" applyBorder="1" applyAlignment="1" applyProtection="1">
      <alignment vertical="center"/>
    </xf>
    <xf numFmtId="0" fontId="0" fillId="0" borderId="23" xfId="0" applyFill="1" applyBorder="1"/>
    <xf numFmtId="0" fontId="25" fillId="0" borderId="10" xfId="0" applyFont="1" applyBorder="1"/>
    <xf numFmtId="0" fontId="22" fillId="0" borderId="0" xfId="17" applyFont="1" applyBorder="1"/>
    <xf numFmtId="0" fontId="31" fillId="0" borderId="0" xfId="0" applyFont="1"/>
    <xf numFmtId="10" fontId="19" fillId="0" borderId="0" xfId="21" applyNumberFormat="1" applyFont="1" applyFill="1" applyBorder="1" applyProtection="1">
      <protection locked="0"/>
    </xf>
    <xf numFmtId="10" fontId="19" fillId="0" borderId="0" xfId="21" applyNumberFormat="1" applyFont="1" applyFill="1" applyBorder="1" applyAlignment="1" applyProtection="1">
      <alignment horizontal="right"/>
      <protection locked="0"/>
    </xf>
    <xf numFmtId="2" fontId="9" fillId="0" borderId="0" xfId="17" applyNumberFormat="1" applyFont="1" applyBorder="1" applyAlignment="1">
      <alignment horizontal="right"/>
    </xf>
    <xf numFmtId="0" fontId="9" fillId="0" borderId="0" xfId="17" applyFont="1" applyBorder="1" applyAlignment="1">
      <alignment horizontal="left"/>
    </xf>
    <xf numFmtId="2" fontId="9" fillId="0" borderId="0" xfId="17" applyNumberFormat="1" applyFont="1" applyFill="1" applyBorder="1" applyAlignment="1">
      <alignment horizontal="right"/>
    </xf>
    <xf numFmtId="2" fontId="9" fillId="0" borderId="0" xfId="17" applyNumberFormat="1" applyFont="1" applyFill="1" applyBorder="1" applyAlignment="1"/>
    <xf numFmtId="2" fontId="9" fillId="0" borderId="0" xfId="17" applyNumberFormat="1" applyFont="1" applyBorder="1" applyAlignment="1">
      <alignment horizontal="left"/>
    </xf>
    <xf numFmtId="170" fontId="9" fillId="0" borderId="0" xfId="22" applyFont="1" applyBorder="1" applyAlignment="1">
      <alignment horizontal="right"/>
    </xf>
    <xf numFmtId="170" fontId="9" fillId="0" borderId="0" xfId="22" applyFont="1" applyFill="1" applyBorder="1" applyAlignment="1">
      <alignment horizontal="right"/>
    </xf>
    <xf numFmtId="0" fontId="17" fillId="0" borderId="25" xfId="0" applyFont="1" applyFill="1" applyBorder="1" applyAlignment="1" applyProtection="1">
      <alignment vertical="center"/>
    </xf>
    <xf numFmtId="0" fontId="23" fillId="0" borderId="0" xfId="0" applyFont="1" applyFill="1"/>
    <xf numFmtId="0" fontId="26" fillId="4" borderId="11" xfId="0" applyFont="1" applyFill="1" applyBorder="1" applyAlignment="1" applyProtection="1">
      <alignment vertical="center" wrapText="1"/>
    </xf>
    <xf numFmtId="0" fontId="8" fillId="4" borderId="11" xfId="0" applyFont="1" applyFill="1" applyBorder="1" applyAlignment="1" applyProtection="1">
      <alignment horizontal="left" vertical="center" wrapText="1"/>
    </xf>
    <xf numFmtId="0" fontId="20" fillId="0" borderId="23" xfId="0" applyFont="1" applyFill="1" applyBorder="1"/>
    <xf numFmtId="0" fontId="23" fillId="0" borderId="23" xfId="0" applyFont="1" applyFill="1" applyBorder="1"/>
    <xf numFmtId="0" fontId="26" fillId="4" borderId="20" xfId="0" applyFont="1" applyFill="1" applyBorder="1" applyAlignment="1" applyProtection="1">
      <alignment vertical="center" wrapText="1"/>
    </xf>
    <xf numFmtId="0" fontId="23" fillId="0" borderId="25" xfId="0" applyFont="1" applyFill="1" applyBorder="1"/>
    <xf numFmtId="0" fontId="26" fillId="4" borderId="12" xfId="0" applyFont="1" applyFill="1" applyBorder="1" applyAlignment="1" applyProtection="1">
      <alignment vertical="center" wrapText="1"/>
    </xf>
    <xf numFmtId="0" fontId="23" fillId="4" borderId="25" xfId="0" applyFont="1" applyFill="1" applyBorder="1"/>
    <xf numFmtId="0" fontId="23" fillId="4" borderId="20" xfId="0" applyFont="1" applyFill="1" applyBorder="1"/>
    <xf numFmtId="0" fontId="23" fillId="4" borderId="12" xfId="0" applyFont="1" applyFill="1" applyBorder="1"/>
    <xf numFmtId="0" fontId="15" fillId="0" borderId="3" xfId="0" applyFont="1" applyFill="1" applyBorder="1" applyProtection="1"/>
    <xf numFmtId="0" fontId="15" fillId="0" borderId="0" xfId="0" applyFont="1" applyFill="1" applyBorder="1" applyProtection="1"/>
    <xf numFmtId="0" fontId="32" fillId="0" borderId="25" xfId="0" applyFont="1" applyFill="1" applyBorder="1"/>
    <xf numFmtId="0" fontId="23" fillId="0" borderId="0" xfId="0" applyFont="1" applyFill="1" applyBorder="1"/>
    <xf numFmtId="0" fontId="23" fillId="0" borderId="20" xfId="0" applyFont="1" applyFill="1" applyBorder="1"/>
    <xf numFmtId="0" fontId="23" fillId="0" borderId="25" xfId="0" applyFont="1" applyBorder="1"/>
    <xf numFmtId="0" fontId="23" fillId="0" borderId="0" xfId="0" applyFont="1"/>
    <xf numFmtId="0" fontId="33" fillId="0" borderId="0" xfId="0" applyFont="1"/>
    <xf numFmtId="0" fontId="32" fillId="0" borderId="25" xfId="0" applyFont="1" applyBorder="1"/>
    <xf numFmtId="0" fontId="25" fillId="0" borderId="23" xfId="0" applyFont="1" applyBorder="1"/>
    <xf numFmtId="0" fontId="16" fillId="0" borderId="5" xfId="0" applyFont="1" applyFill="1" applyBorder="1" applyProtection="1">
      <protection locked="0"/>
    </xf>
    <xf numFmtId="0" fontId="0" fillId="0" borderId="3" xfId="0" applyBorder="1"/>
    <xf numFmtId="1" fontId="26" fillId="7" borderId="0" xfId="0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23" fillId="0" borderId="0" xfId="0" applyFont="1" applyBorder="1"/>
    <xf numFmtId="0" fontId="8" fillId="0" borderId="12" xfId="0" applyFont="1" applyFill="1" applyBorder="1" applyAlignment="1" applyProtection="1">
      <alignment horizontal="left" wrapText="1"/>
    </xf>
    <xf numFmtId="0" fontId="0" fillId="0" borderId="11" xfId="0" applyFill="1" applyBorder="1"/>
    <xf numFmtId="171" fontId="9" fillId="0" borderId="0" xfId="17" applyNumberFormat="1" applyFont="1" applyFill="1" applyBorder="1"/>
    <xf numFmtId="0" fontId="0" fillId="0" borderId="10" xfId="0" applyFill="1" applyBorder="1"/>
    <xf numFmtId="0" fontId="26" fillId="0" borderId="23" xfId="0" applyFont="1" applyFill="1" applyBorder="1" applyAlignment="1" applyProtection="1">
      <alignment vertical="center" wrapText="1"/>
    </xf>
    <xf numFmtId="0" fontId="23" fillId="0" borderId="26" xfId="0" applyFont="1" applyBorder="1"/>
    <xf numFmtId="0" fontId="23" fillId="0" borderId="12" xfId="0" applyFont="1" applyBorder="1"/>
    <xf numFmtId="1" fontId="0" fillId="0" borderId="0" xfId="0" applyNumberFormat="1" applyFont="1" applyAlignment="1" applyProtection="1">
      <alignment horizontal="center" vertical="center"/>
    </xf>
    <xf numFmtId="1" fontId="0" fillId="0" borderId="26" xfId="0" applyNumberFormat="1" applyFont="1" applyBorder="1" applyAlignment="1" applyProtection="1">
      <alignment horizontal="center" vertical="center"/>
    </xf>
    <xf numFmtId="1" fontId="0" fillId="0" borderId="25" xfId="0" applyNumberFormat="1" applyFont="1" applyBorder="1" applyAlignment="1" applyProtection="1">
      <alignment horizontal="center" vertical="center"/>
    </xf>
    <xf numFmtId="1" fontId="0" fillId="6" borderId="20" xfId="0" applyNumberFormat="1" applyFont="1" applyFill="1" applyBorder="1" applyAlignment="1" applyProtection="1">
      <alignment horizontal="center" vertical="center" wrapText="1"/>
    </xf>
    <xf numFmtId="1" fontId="18" fillId="7" borderId="20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/>
    </xf>
    <xf numFmtId="1" fontId="8" fillId="7" borderId="12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 wrapText="1"/>
    </xf>
    <xf numFmtId="1" fontId="9" fillId="0" borderId="3" xfId="17" applyNumberFormat="1" applyFont="1" applyFill="1" applyBorder="1"/>
    <xf numFmtId="1" fontId="0" fillId="0" borderId="0" xfId="0" applyNumberFormat="1" applyFill="1"/>
    <xf numFmtId="1" fontId="0" fillId="0" borderId="0" xfId="0" applyNumberFormat="1"/>
    <xf numFmtId="1" fontId="0" fillId="0" borderId="0" xfId="0" applyNumberFormat="1" applyFill="1" applyBorder="1" applyProtection="1"/>
    <xf numFmtId="1" fontId="9" fillId="0" borderId="0" xfId="0" applyNumberFormat="1" applyFont="1" applyFill="1" applyBorder="1" applyAlignment="1" applyProtection="1">
      <alignment horizontal="right"/>
    </xf>
    <xf numFmtId="1" fontId="0" fillId="6" borderId="0" xfId="0" applyNumberFormat="1" applyFill="1" applyBorder="1" applyProtection="1"/>
    <xf numFmtId="0" fontId="8" fillId="0" borderId="20" xfId="0" applyFont="1" applyFill="1" applyBorder="1" applyAlignment="1" applyProtection="1">
      <alignment horizontal="center" vertical="center" wrapText="1"/>
    </xf>
    <xf numFmtId="0" fontId="8" fillId="7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</cellXfs>
  <cellStyles count="23">
    <cellStyle name="Diseño" xfId="1"/>
    <cellStyle name="Excel Built-in Normal" xfId="19"/>
    <cellStyle name="Excel Built-in Normal 1" xfId="20"/>
    <cellStyle name="Excel Built-in Normal 2" xfId="16"/>
    <cellStyle name="Millares 2" xfId="2"/>
    <cellStyle name="Millares 3" xfId="22"/>
    <cellStyle name="Moneda 2" xfId="3"/>
    <cellStyle name="Normal" xfId="0" builtinId="0"/>
    <cellStyle name="Normal 2" xfId="4"/>
    <cellStyle name="Normal 2 2" xfId="5"/>
    <cellStyle name="Normal 2 2 2" xfId="17"/>
    <cellStyle name="Normal 2 4" xfId="6"/>
    <cellStyle name="Normal 21" xfId="7"/>
    <cellStyle name="Normal 24" xfId="8"/>
    <cellStyle name="Normal 3" xfId="9"/>
    <cellStyle name="Normal 4" xfId="10"/>
    <cellStyle name="Normal_PROYECTOS" xfId="11"/>
    <cellStyle name="Porcentaje 2" xfId="12"/>
    <cellStyle name="Porcentaje 3" xfId="21"/>
    <cellStyle name="Porcentual" xfId="13" builtinId="5"/>
    <cellStyle name="Porcentual 2" xfId="14"/>
    <cellStyle name="Porcentual 3" xfId="15"/>
    <cellStyle name="Porcentual 4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activeCell="E2" sqref="E2"/>
    </sheetView>
  </sheetViews>
  <sheetFormatPr baseColWidth="10" defaultRowHeight="15"/>
  <cols>
    <col min="1" max="1" width="33.85546875" customWidth="1"/>
    <col min="2" max="2" width="18.85546875" customWidth="1"/>
  </cols>
  <sheetData>
    <row r="1" spans="1:2" ht="15.75" thickBot="1">
      <c r="A1" s="234" t="s">
        <v>47</v>
      </c>
      <c r="B1" s="235"/>
    </row>
    <row r="2" spans="1:2" ht="30.75" thickBot="1">
      <c r="A2" s="30" t="s">
        <v>48</v>
      </c>
      <c r="B2" s="31" t="s">
        <v>49</v>
      </c>
    </row>
    <row r="3" spans="1:2" ht="15.75">
      <c r="A3" s="32" t="s">
        <v>50</v>
      </c>
      <c r="B3" s="33">
        <f>SUM(B4:B5)</f>
        <v>0</v>
      </c>
    </row>
    <row r="4" spans="1:2" ht="15.75">
      <c r="A4" s="34" t="s">
        <v>51</v>
      </c>
      <c r="B4" s="35"/>
    </row>
    <row r="5" spans="1:2" ht="16.5" thickBot="1">
      <c r="A5" s="34" t="s">
        <v>52</v>
      </c>
      <c r="B5" s="35"/>
    </row>
    <row r="6" spans="1:2" ht="15.75">
      <c r="A6" s="32" t="s">
        <v>53</v>
      </c>
      <c r="B6" s="33">
        <f>SUM(B7:B9)</f>
        <v>0</v>
      </c>
    </row>
    <row r="7" spans="1:2" ht="15.75">
      <c r="A7" s="36" t="s">
        <v>54</v>
      </c>
      <c r="B7" s="35"/>
    </row>
    <row r="8" spans="1:2" ht="15.75">
      <c r="A8" s="34" t="s">
        <v>55</v>
      </c>
      <c r="B8" s="35"/>
    </row>
    <row r="9" spans="1:2" ht="16.5" thickBot="1">
      <c r="A9" s="34" t="s">
        <v>52</v>
      </c>
      <c r="B9" s="35"/>
    </row>
    <row r="10" spans="1:2" ht="15.75">
      <c r="A10" s="32" t="s">
        <v>154</v>
      </c>
      <c r="B10" s="33">
        <f>SUM(B11:B12)</f>
        <v>0</v>
      </c>
    </row>
    <row r="11" spans="1:2" ht="15.75">
      <c r="A11" s="39" t="s">
        <v>155</v>
      </c>
      <c r="B11" s="40"/>
    </row>
    <row r="12" spans="1:2" ht="16.5" thickBot="1">
      <c r="A12" s="39" t="s">
        <v>52</v>
      </c>
      <c r="B12" s="40"/>
    </row>
    <row r="13" spans="1:2" ht="15.75">
      <c r="A13" s="32" t="s">
        <v>56</v>
      </c>
      <c r="B13" s="33">
        <f>B14</f>
        <v>0</v>
      </c>
    </row>
    <row r="14" spans="1:2" ht="16.5" thickBot="1">
      <c r="A14" s="34" t="s">
        <v>57</v>
      </c>
      <c r="B14" s="35"/>
    </row>
    <row r="15" spans="1:2" ht="16.5" thickBot="1">
      <c r="A15" s="37" t="s">
        <v>58</v>
      </c>
      <c r="B15" s="38">
        <f>B13+B6+B10+B3</f>
        <v>0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76" zoomScaleNormal="76" workbookViewId="0">
      <selection activeCell="E25" sqref="E25"/>
    </sheetView>
  </sheetViews>
  <sheetFormatPr baseColWidth="10" defaultRowHeight="12.75"/>
  <cols>
    <col min="1" max="1" width="8.42578125" style="1" customWidth="1"/>
    <col min="2" max="2" width="38.28515625" style="1" customWidth="1"/>
    <col min="3" max="3" width="6.7109375" style="1" customWidth="1"/>
    <col min="4" max="4" width="11.140625" style="3" customWidth="1"/>
    <col min="5" max="5" width="13" style="2" customWidth="1"/>
    <col min="6" max="6" width="34.7109375" style="1" customWidth="1"/>
    <col min="7" max="7" width="6.7109375" style="1" customWidth="1"/>
    <col min="8" max="8" width="13.42578125" style="3" customWidth="1"/>
    <col min="9" max="9" width="11.42578125" style="1"/>
    <col min="10" max="10" width="34.7109375" style="1" customWidth="1"/>
    <col min="11" max="11" width="6.7109375" style="1" customWidth="1"/>
    <col min="12" max="12" width="11.42578125" style="2"/>
    <col min="13" max="13" width="11.42578125" style="1"/>
    <col min="14" max="14" width="34.7109375" style="1" customWidth="1"/>
    <col min="15" max="15" width="6.7109375" style="1" customWidth="1"/>
    <col min="16" max="16" width="11.42578125" style="2"/>
    <col min="17" max="17" width="11.42578125" style="1"/>
    <col min="18" max="18" width="34.7109375" style="1" customWidth="1"/>
    <col min="19" max="19" width="6.7109375" style="1" customWidth="1"/>
    <col min="20" max="20" width="11.42578125" style="2"/>
    <col min="21" max="16384" width="11.42578125" style="1"/>
  </cols>
  <sheetData>
    <row r="1" spans="1:20">
      <c r="A1" s="8"/>
      <c r="B1" s="24" t="s">
        <v>18</v>
      </c>
      <c r="H1" s="1"/>
      <c r="L1" s="1"/>
      <c r="P1" s="1"/>
      <c r="T1" s="1"/>
    </row>
    <row r="2" spans="1:20">
      <c r="A2" s="8"/>
      <c r="B2" s="8"/>
      <c r="H2" s="1"/>
      <c r="L2" s="1"/>
      <c r="P2" s="1"/>
      <c r="T2" s="1"/>
    </row>
    <row r="3" spans="1:20" ht="12.75" customHeight="1">
      <c r="B3" s="23"/>
      <c r="C3" s="22"/>
      <c r="D3" s="21" t="s">
        <v>156</v>
      </c>
      <c r="E3" s="21"/>
      <c r="H3" s="1"/>
      <c r="L3" s="1"/>
      <c r="P3" s="1"/>
      <c r="T3" s="1"/>
    </row>
    <row r="4" spans="1:20" ht="12.75" customHeight="1">
      <c r="B4" s="28" t="s">
        <v>45</v>
      </c>
      <c r="C4" s="22" t="s">
        <v>17</v>
      </c>
      <c r="D4" s="21" t="s">
        <v>16</v>
      </c>
      <c r="E4" s="21" t="s">
        <v>21</v>
      </c>
      <c r="H4" s="1"/>
      <c r="L4" s="1"/>
      <c r="P4" s="1"/>
      <c r="T4" s="1"/>
    </row>
    <row r="5" spans="1:20" ht="12.75" customHeight="1">
      <c r="D5" s="21" t="s">
        <v>23</v>
      </c>
      <c r="E5" s="21" t="s">
        <v>23</v>
      </c>
      <c r="H5" s="1"/>
      <c r="L5" s="1"/>
      <c r="P5" s="1"/>
      <c r="T5" s="1"/>
    </row>
    <row r="6" spans="1:20" ht="12.75" customHeight="1">
      <c r="B6" s="19" t="s">
        <v>22</v>
      </c>
      <c r="H6" s="1"/>
      <c r="L6" s="1"/>
      <c r="P6" s="1"/>
      <c r="T6" s="1"/>
    </row>
    <row r="7" spans="1:20" ht="12.75" customHeight="1">
      <c r="B7" s="13" t="s">
        <v>15</v>
      </c>
      <c r="C7" s="20">
        <v>6</v>
      </c>
      <c r="D7" s="12"/>
      <c r="E7" s="134">
        <f t="shared" ref="E7:E16" si="0">+C7*D7</f>
        <v>0</v>
      </c>
      <c r="H7" s="1"/>
      <c r="L7" s="1"/>
      <c r="P7" s="1"/>
      <c r="T7" s="1"/>
    </row>
    <row r="8" spans="1:20" ht="12.75" customHeight="1">
      <c r="B8" s="13" t="s">
        <v>14</v>
      </c>
      <c r="C8" s="15">
        <f>32*2</f>
        <v>64</v>
      </c>
      <c r="D8" s="11"/>
      <c r="E8" s="134">
        <f t="shared" si="0"/>
        <v>0</v>
      </c>
      <c r="H8" s="1"/>
      <c r="L8" s="1"/>
      <c r="P8" s="1"/>
      <c r="T8" s="1"/>
    </row>
    <row r="9" spans="1:20" ht="12.75" customHeight="1">
      <c r="B9" s="13" t="s">
        <v>13</v>
      </c>
      <c r="C9" s="9">
        <v>6</v>
      </c>
      <c r="D9" s="11"/>
      <c r="E9" s="134">
        <f t="shared" si="0"/>
        <v>0</v>
      </c>
      <c r="L9" s="1"/>
      <c r="P9" s="1"/>
      <c r="T9" s="1"/>
    </row>
    <row r="10" spans="1:20" ht="12.75" customHeight="1">
      <c r="B10" s="5" t="s">
        <v>12</v>
      </c>
      <c r="C10" s="9">
        <v>1</v>
      </c>
      <c r="D10" s="11"/>
      <c r="E10" s="134">
        <f t="shared" si="0"/>
        <v>0</v>
      </c>
      <c r="L10" s="1"/>
      <c r="P10" s="1"/>
      <c r="T10" s="1"/>
    </row>
    <row r="11" spans="1:20">
      <c r="B11" s="5" t="s">
        <v>11</v>
      </c>
      <c r="C11" s="9">
        <v>1</v>
      </c>
      <c r="D11" s="11"/>
      <c r="E11" s="134">
        <f t="shared" si="0"/>
        <v>0</v>
      </c>
      <c r="L11" s="1"/>
      <c r="P11" s="1"/>
      <c r="T11" s="1"/>
    </row>
    <row r="12" spans="1:20">
      <c r="B12" s="5" t="s">
        <v>10</v>
      </c>
      <c r="C12" s="9">
        <f>2+2</f>
        <v>4</v>
      </c>
      <c r="D12" s="11"/>
      <c r="E12" s="134">
        <f t="shared" si="0"/>
        <v>0</v>
      </c>
      <c r="L12" s="1"/>
      <c r="P12" s="1"/>
      <c r="T12" s="1"/>
    </row>
    <row r="13" spans="1:20">
      <c r="B13" s="5" t="s">
        <v>9</v>
      </c>
      <c r="C13" s="9">
        <v>2</v>
      </c>
      <c r="D13" s="11"/>
      <c r="E13" s="134">
        <f t="shared" si="0"/>
        <v>0</v>
      </c>
      <c r="L13" s="1"/>
      <c r="P13" s="1"/>
      <c r="T13" s="1"/>
    </row>
    <row r="14" spans="1:20">
      <c r="B14" s="5" t="s">
        <v>8</v>
      </c>
      <c r="C14" s="4">
        <v>1</v>
      </c>
      <c r="D14" s="10"/>
      <c r="E14" s="134">
        <f t="shared" si="0"/>
        <v>0</v>
      </c>
      <c r="L14" s="1"/>
      <c r="P14" s="1"/>
      <c r="T14" s="1"/>
    </row>
    <row r="15" spans="1:20">
      <c r="B15" s="5" t="s">
        <v>7</v>
      </c>
      <c r="C15" s="9">
        <v>36</v>
      </c>
      <c r="D15" s="11"/>
      <c r="E15" s="134">
        <f t="shared" si="0"/>
        <v>0</v>
      </c>
      <c r="H15" s="14"/>
      <c r="L15" s="1"/>
      <c r="P15" s="1"/>
      <c r="T15" s="1"/>
    </row>
    <row r="16" spans="1:20">
      <c r="B16" s="5" t="s">
        <v>6</v>
      </c>
      <c r="C16" s="9">
        <v>9</v>
      </c>
      <c r="D16" s="11"/>
      <c r="E16" s="134">
        <f t="shared" si="0"/>
        <v>0</v>
      </c>
      <c r="H16" s="14"/>
      <c r="L16" s="1"/>
      <c r="P16" s="1"/>
      <c r="T16" s="1"/>
    </row>
    <row r="17" spans="2:20">
      <c r="B17" s="8"/>
      <c r="C17" s="16"/>
      <c r="D17" s="14"/>
      <c r="E17" s="135">
        <f>SUM(E7:E16)</f>
        <v>0</v>
      </c>
      <c r="F17" s="1" t="s">
        <v>46</v>
      </c>
      <c r="H17" s="14"/>
      <c r="L17" s="1"/>
      <c r="P17" s="1"/>
      <c r="T17" s="1"/>
    </row>
    <row r="18" spans="2:20">
      <c r="B18" s="8"/>
      <c r="C18" s="16"/>
      <c r="D18" s="14"/>
      <c r="E18" s="136"/>
      <c r="H18" s="14"/>
      <c r="L18" s="1"/>
      <c r="P18" s="1"/>
      <c r="T18" s="1"/>
    </row>
    <row r="19" spans="2:20">
      <c r="B19" s="19" t="s">
        <v>44</v>
      </c>
      <c r="C19" s="16"/>
      <c r="D19" s="14"/>
      <c r="E19" s="136"/>
      <c r="H19" s="14"/>
      <c r="L19" s="1"/>
      <c r="P19" s="1"/>
      <c r="T19" s="1"/>
    </row>
    <row r="20" spans="2:20" ht="12.75" customHeight="1">
      <c r="B20" s="13" t="s">
        <v>5</v>
      </c>
      <c r="C20" s="9">
        <f>80*2</f>
        <v>160</v>
      </c>
      <c r="D20" s="11"/>
      <c r="E20" s="134">
        <f>+C20*D20</f>
        <v>0</v>
      </c>
      <c r="L20" s="1"/>
      <c r="P20" s="1"/>
      <c r="T20" s="1"/>
    </row>
    <row r="21" spans="2:20" ht="12.75" customHeight="1">
      <c r="B21" s="13" t="s">
        <v>4</v>
      </c>
      <c r="C21" s="9">
        <v>6</v>
      </c>
      <c r="D21" s="11"/>
      <c r="E21" s="134">
        <f>+C21*D21</f>
        <v>0</v>
      </c>
      <c r="L21" s="1"/>
      <c r="P21" s="1"/>
      <c r="T21" s="1"/>
    </row>
    <row r="22" spans="2:20" ht="12.75" customHeight="1">
      <c r="B22" s="18" t="s">
        <v>3</v>
      </c>
      <c r="C22" s="9">
        <v>1</v>
      </c>
      <c r="D22" s="11"/>
      <c r="E22" s="134">
        <f>+C22*D22</f>
        <v>0</v>
      </c>
      <c r="L22" s="1"/>
      <c r="P22" s="1"/>
      <c r="T22" s="1"/>
    </row>
    <row r="23" spans="2:20" ht="12.75" customHeight="1">
      <c r="B23" s="5" t="s">
        <v>2</v>
      </c>
      <c r="C23" s="9">
        <v>2</v>
      </c>
      <c r="D23" s="11"/>
      <c r="E23" s="134">
        <f>+C23*D23</f>
        <v>0</v>
      </c>
      <c r="L23" s="1"/>
      <c r="P23" s="1"/>
      <c r="T23" s="1"/>
    </row>
    <row r="24" spans="2:20" ht="12.75" customHeight="1">
      <c r="B24" s="5" t="s">
        <v>1</v>
      </c>
      <c r="C24" s="4">
        <f>12+3</f>
        <v>15</v>
      </c>
      <c r="D24" s="10"/>
      <c r="E24" s="134">
        <f>+C24*D24</f>
        <v>0</v>
      </c>
      <c r="L24" s="1"/>
      <c r="P24" s="1"/>
      <c r="T24" s="1"/>
    </row>
    <row r="25" spans="2:20" ht="12.75" customHeight="1">
      <c r="B25" s="17"/>
      <c r="C25" s="16"/>
      <c r="D25" s="14"/>
      <c r="E25" s="135">
        <f>SUM(E20:E24)</f>
        <v>0</v>
      </c>
      <c r="L25" s="1"/>
      <c r="P25" s="1"/>
      <c r="T25" s="1"/>
    </row>
    <row r="28" spans="2:20">
      <c r="B28" s="8"/>
      <c r="C28" s="7"/>
      <c r="D28" s="6"/>
      <c r="E28" s="6"/>
      <c r="H28" s="1"/>
      <c r="L28" s="1"/>
      <c r="P28" s="1"/>
      <c r="T28" s="1"/>
    </row>
    <row r="31" spans="2:20" ht="15.75">
      <c r="B31" s="26" t="s">
        <v>606</v>
      </c>
      <c r="C31" s="26"/>
      <c r="D31" s="26"/>
      <c r="E31" s="133">
        <f>E17+E25</f>
        <v>0</v>
      </c>
      <c r="F31" s="139" t="s">
        <v>605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4"/>
  <sheetViews>
    <sheetView zoomScale="55" zoomScaleNormal="55" workbookViewId="0">
      <pane xSplit="1" ySplit="9" topLeftCell="B276" activePane="bottomRight" state="frozen"/>
      <selection pane="topRight" activeCell="B1" sqref="B1"/>
      <selection pane="bottomLeft" activeCell="A10" sqref="A10"/>
      <selection pane="bottomRight" activeCell="J295" sqref="J295"/>
    </sheetView>
  </sheetViews>
  <sheetFormatPr baseColWidth="10" defaultRowHeight="15"/>
  <cols>
    <col min="1" max="1" width="10.42578125" customWidth="1"/>
    <col min="2" max="2" width="10.28515625" style="197" customWidth="1"/>
    <col min="3" max="3" width="73.5703125" customWidth="1"/>
    <col min="4" max="4" width="13.85546875" style="104" hidden="1" customWidth="1"/>
    <col min="5" max="5" width="13" hidden="1" customWidth="1"/>
    <col min="6" max="6" width="17.140625" customWidth="1"/>
    <col min="7" max="7" width="14.140625" customWidth="1"/>
    <col min="8" max="8" width="28.42578125" bestFit="1" customWidth="1"/>
    <col min="9" max="9" width="4" customWidth="1"/>
    <col min="10" max="10" width="28.42578125" bestFit="1" customWidth="1"/>
    <col min="11" max="11" width="28.140625" customWidth="1"/>
    <col min="12" max="12" width="31" customWidth="1"/>
    <col min="13" max="13" width="30.7109375" customWidth="1"/>
  </cols>
  <sheetData>
    <row r="1" spans="1:14" ht="15.75" thickBot="1">
      <c r="A1" s="160"/>
      <c r="B1" s="194"/>
      <c r="C1" s="42"/>
      <c r="D1" s="43"/>
      <c r="E1" s="42"/>
      <c r="F1" s="42"/>
      <c r="G1" s="42"/>
      <c r="H1" s="42"/>
      <c r="I1" s="42"/>
      <c r="J1" s="42"/>
      <c r="K1" s="42"/>
      <c r="L1" s="42"/>
      <c r="M1" s="44"/>
    </row>
    <row r="2" spans="1:14" ht="18">
      <c r="A2" s="161"/>
      <c r="B2" s="191" t="s">
        <v>848</v>
      </c>
      <c r="C2" s="46"/>
      <c r="D2" s="47"/>
      <c r="E2" s="48"/>
      <c r="F2" s="49"/>
      <c r="G2" s="49"/>
      <c r="H2" s="49"/>
      <c r="I2" s="49"/>
      <c r="J2" s="49"/>
      <c r="K2" s="49"/>
      <c r="L2" s="49"/>
      <c r="M2" s="158"/>
    </row>
    <row r="3" spans="1:14" ht="18">
      <c r="A3" s="161"/>
      <c r="B3" s="192" t="s">
        <v>849</v>
      </c>
      <c r="C3" s="51"/>
      <c r="D3" s="52"/>
      <c r="E3" s="53"/>
      <c r="F3" s="41"/>
      <c r="G3" s="41"/>
      <c r="H3" s="41"/>
      <c r="I3" s="41"/>
      <c r="J3" s="41"/>
      <c r="K3" s="41"/>
      <c r="L3" s="41"/>
      <c r="M3" s="157"/>
    </row>
    <row r="4" spans="1:14" ht="16.5" customHeight="1" thickBot="1">
      <c r="A4" s="161"/>
      <c r="B4" s="192" t="s">
        <v>312</v>
      </c>
      <c r="C4" s="51"/>
      <c r="D4" s="52"/>
      <c r="E4" s="53"/>
      <c r="F4" s="41"/>
      <c r="G4" s="41"/>
      <c r="H4" s="41"/>
      <c r="I4" s="41"/>
      <c r="J4" s="41"/>
      <c r="K4" s="119" t="s">
        <v>559</v>
      </c>
      <c r="M4" s="157"/>
    </row>
    <row r="5" spans="1:14" ht="18.75" thickBot="1">
      <c r="A5" s="161"/>
      <c r="B5" s="192" t="s">
        <v>851</v>
      </c>
      <c r="C5" s="55"/>
      <c r="D5" s="56"/>
      <c r="E5" s="57"/>
      <c r="F5" s="58"/>
      <c r="G5" s="58"/>
      <c r="H5" s="58"/>
      <c r="I5" s="58"/>
      <c r="J5" s="58"/>
      <c r="K5" s="120">
        <v>0.64800000000000002</v>
      </c>
      <c r="M5" s="128" t="s">
        <v>157</v>
      </c>
    </row>
    <row r="6" spans="1:14" ht="21" customHeight="1" thickBot="1">
      <c r="A6" s="161"/>
      <c r="B6" s="192" t="s">
        <v>310</v>
      </c>
      <c r="C6" s="55"/>
      <c r="D6" s="56"/>
      <c r="E6" s="57"/>
      <c r="F6" s="58"/>
      <c r="G6" s="58"/>
      <c r="H6" s="58"/>
      <c r="I6" s="58"/>
      <c r="J6" s="58"/>
      <c r="K6" s="58"/>
      <c r="L6" s="58"/>
      <c r="M6" s="157"/>
    </row>
    <row r="7" spans="1:14" ht="18.75" thickBot="1">
      <c r="A7" s="161"/>
      <c r="B7" s="194"/>
      <c r="C7" s="59"/>
      <c r="D7" s="60"/>
      <c r="E7" s="61"/>
      <c r="F7" s="62"/>
      <c r="G7" s="62"/>
      <c r="H7" s="62"/>
      <c r="I7" s="62"/>
      <c r="J7" s="62"/>
      <c r="K7" s="62"/>
      <c r="L7" s="62"/>
      <c r="M7" s="129" t="s">
        <v>157</v>
      </c>
    </row>
    <row r="8" spans="1:14" ht="15.75" thickBot="1">
      <c r="A8" s="161"/>
      <c r="B8" s="195"/>
      <c r="C8" s="63"/>
      <c r="D8" s="64"/>
      <c r="E8" s="63"/>
      <c r="F8" s="41"/>
      <c r="G8" s="41"/>
      <c r="H8" s="41"/>
      <c r="I8" s="41"/>
      <c r="J8" s="41"/>
      <c r="K8" s="41"/>
      <c r="L8" s="41"/>
      <c r="M8" s="54"/>
    </row>
    <row r="9" spans="1:14" ht="55.5" customHeight="1" thickBot="1">
      <c r="A9" s="165"/>
      <c r="B9" s="179"/>
      <c r="C9" s="164" t="s">
        <v>852</v>
      </c>
      <c r="D9" s="163"/>
      <c r="E9" s="137"/>
      <c r="F9" s="156" t="s">
        <v>20</v>
      </c>
      <c r="G9" s="156" t="s">
        <v>158</v>
      </c>
      <c r="H9" s="130" t="s">
        <v>159</v>
      </c>
      <c r="I9" s="230"/>
      <c r="J9" s="130" t="s">
        <v>850</v>
      </c>
      <c r="K9" s="130" t="s">
        <v>311</v>
      </c>
      <c r="L9" s="130" t="s">
        <v>651</v>
      </c>
      <c r="M9" s="231" t="s">
        <v>652</v>
      </c>
    </row>
    <row r="10" spans="1:14" s="65" customFormat="1">
      <c r="A10" s="166"/>
      <c r="B10" s="186"/>
      <c r="C10" s="66"/>
      <c r="D10" s="67"/>
      <c r="E10" s="66"/>
      <c r="F10" s="68"/>
      <c r="G10" s="68"/>
      <c r="H10" s="68"/>
      <c r="I10" s="68"/>
      <c r="J10" s="68"/>
      <c r="K10" s="68"/>
      <c r="L10" s="68"/>
      <c r="M10" s="69"/>
    </row>
    <row r="11" spans="1:14" s="65" customFormat="1" ht="15.75" thickBot="1">
      <c r="A11" s="166"/>
      <c r="B11" s="186"/>
      <c r="C11" s="66"/>
      <c r="D11" s="67"/>
      <c r="E11" s="66"/>
      <c r="F11" s="68"/>
      <c r="G11" s="68"/>
      <c r="H11" s="68"/>
      <c r="I11" s="68"/>
      <c r="J11" s="68"/>
      <c r="K11" s="68"/>
      <c r="L11" s="68"/>
      <c r="M11" s="69"/>
      <c r="N11" s="25"/>
    </row>
    <row r="12" spans="1:14" ht="21" customHeight="1" thickBot="1">
      <c r="A12" s="161"/>
      <c r="B12" s="190" t="s">
        <v>160</v>
      </c>
      <c r="C12" s="125" t="s">
        <v>59</v>
      </c>
      <c r="D12" s="70"/>
      <c r="E12" s="71"/>
      <c r="F12" s="72"/>
      <c r="G12" s="72"/>
      <c r="H12" s="72"/>
      <c r="I12" s="72"/>
      <c r="J12" s="72"/>
      <c r="K12" s="72"/>
      <c r="L12" s="72"/>
      <c r="M12" s="127">
        <f>SUM(L14:L15)</f>
        <v>0</v>
      </c>
    </row>
    <row r="13" spans="1:14" s="65" customFormat="1" ht="21" customHeight="1">
      <c r="A13" s="166"/>
      <c r="B13" s="186"/>
      <c r="C13" s="74"/>
      <c r="D13" s="75"/>
      <c r="E13" s="76"/>
      <c r="F13" s="74"/>
      <c r="G13" s="74"/>
      <c r="H13" s="74"/>
      <c r="I13" s="74"/>
      <c r="J13" s="74"/>
      <c r="K13" s="74"/>
      <c r="L13" s="74"/>
      <c r="M13" s="77"/>
    </row>
    <row r="14" spans="1:14" s="65" customFormat="1" ht="15.75" customHeight="1">
      <c r="A14" s="166"/>
      <c r="B14" s="193" t="s">
        <v>161</v>
      </c>
      <c r="C14" s="143" t="s">
        <v>162</v>
      </c>
      <c r="D14" s="75"/>
      <c r="E14" s="76"/>
      <c r="F14" s="58">
        <v>0</v>
      </c>
      <c r="G14" s="78" t="s">
        <v>153</v>
      </c>
      <c r="H14" s="74"/>
      <c r="I14" s="74"/>
      <c r="J14" s="228">
        <f>F14*H14</f>
        <v>0</v>
      </c>
      <c r="K14" s="74"/>
      <c r="L14" s="229">
        <f>J14+K14</f>
        <v>0</v>
      </c>
      <c r="M14" s="54"/>
    </row>
    <row r="15" spans="1:14" s="65" customFormat="1" ht="15.75" thickBot="1">
      <c r="A15" s="166"/>
      <c r="B15" s="186"/>
      <c r="C15" s="66"/>
      <c r="D15" s="67"/>
      <c r="E15" s="66"/>
      <c r="F15" s="68"/>
      <c r="G15" s="68"/>
      <c r="H15" s="68"/>
      <c r="I15" s="68"/>
      <c r="J15" s="68"/>
      <c r="K15" s="68"/>
      <c r="L15" s="68"/>
      <c r="M15" s="69"/>
      <c r="N15" s="25"/>
    </row>
    <row r="16" spans="1:14" ht="21" customHeight="1" thickBot="1">
      <c r="A16" s="161"/>
      <c r="B16" s="190" t="s">
        <v>314</v>
      </c>
      <c r="C16" s="125" t="s">
        <v>163</v>
      </c>
      <c r="D16" s="70"/>
      <c r="E16" s="71"/>
      <c r="F16" s="72"/>
      <c r="G16" s="72"/>
      <c r="H16" s="72"/>
      <c r="I16" s="72"/>
      <c r="J16" s="72"/>
      <c r="K16" s="72"/>
      <c r="L16" s="72"/>
      <c r="M16" s="127">
        <f>SUM(L18:L27)</f>
        <v>0</v>
      </c>
    </row>
    <row r="17" spans="1:14">
      <c r="A17" s="183"/>
      <c r="B17" s="186"/>
      <c r="C17" s="80"/>
      <c r="D17" s="81"/>
      <c r="E17" s="80"/>
      <c r="F17" s="41"/>
      <c r="G17" s="41"/>
      <c r="H17" s="41"/>
      <c r="I17" s="41"/>
      <c r="J17" s="41"/>
      <c r="K17" s="41"/>
      <c r="L17" s="41"/>
      <c r="M17" s="54"/>
      <c r="N17" s="82"/>
    </row>
    <row r="18" spans="1:14" ht="15.75" customHeight="1">
      <c r="A18" s="183"/>
      <c r="B18" s="193" t="s">
        <v>313</v>
      </c>
      <c r="C18" s="143" t="s">
        <v>60</v>
      </c>
      <c r="D18" s="155"/>
      <c r="E18" s="154"/>
      <c r="F18" s="58">
        <v>0</v>
      </c>
      <c r="G18" s="78" t="s">
        <v>164</v>
      </c>
      <c r="H18" s="83"/>
      <c r="I18" s="83"/>
      <c r="J18" s="83"/>
      <c r="K18" s="83"/>
      <c r="L18" s="229">
        <f t="shared" ref="L18:L26" si="0">J18+K18</f>
        <v>0</v>
      </c>
      <c r="M18" s="54"/>
      <c r="N18" s="82"/>
    </row>
    <row r="19" spans="1:14" ht="15.75" customHeight="1">
      <c r="A19" s="161"/>
      <c r="B19" s="193" t="s">
        <v>315</v>
      </c>
      <c r="C19" s="143" t="s">
        <v>650</v>
      </c>
      <c r="D19" s="155"/>
      <c r="E19" s="154"/>
      <c r="F19" s="58">
        <v>0</v>
      </c>
      <c r="G19" s="78" t="s">
        <v>153</v>
      </c>
      <c r="H19" s="84"/>
      <c r="I19" s="84"/>
      <c r="J19" s="84"/>
      <c r="K19" s="84"/>
      <c r="L19" s="229">
        <f t="shared" si="0"/>
        <v>0</v>
      </c>
      <c r="M19" s="54"/>
      <c r="N19" s="82"/>
    </row>
    <row r="20" spans="1:14" ht="15.75" customHeight="1">
      <c r="A20" s="161"/>
      <c r="B20" s="193" t="s">
        <v>316</v>
      </c>
      <c r="C20" s="143" t="s">
        <v>61</v>
      </c>
      <c r="D20" s="155"/>
      <c r="E20" s="154"/>
      <c r="F20" s="58">
        <v>0</v>
      </c>
      <c r="G20" s="78" t="s">
        <v>19</v>
      </c>
      <c r="H20" s="84"/>
      <c r="I20" s="84"/>
      <c r="J20" s="84"/>
      <c r="K20" s="84"/>
      <c r="L20" s="229">
        <f t="shared" si="0"/>
        <v>0</v>
      </c>
      <c r="M20" s="54"/>
      <c r="N20" s="82"/>
    </row>
    <row r="21" spans="1:14" ht="15.75" customHeight="1">
      <c r="A21" s="161"/>
      <c r="B21" s="193" t="s">
        <v>317</v>
      </c>
      <c r="C21" s="143" t="s">
        <v>62</v>
      </c>
      <c r="D21" s="155"/>
      <c r="E21" s="154"/>
      <c r="F21" s="58">
        <v>0</v>
      </c>
      <c r="G21" s="78" t="s">
        <v>165</v>
      </c>
      <c r="H21" s="84"/>
      <c r="I21" s="84"/>
      <c r="J21" s="84"/>
      <c r="K21" s="84"/>
      <c r="L21" s="229">
        <f t="shared" si="0"/>
        <v>0</v>
      </c>
      <c r="M21" s="54"/>
      <c r="N21" s="82"/>
    </row>
    <row r="22" spans="1:14" ht="15.75" customHeight="1">
      <c r="A22" s="161"/>
      <c r="B22" s="193" t="s">
        <v>318</v>
      </c>
      <c r="C22" s="143" t="s">
        <v>63</v>
      </c>
      <c r="D22" s="155"/>
      <c r="E22" s="154"/>
      <c r="F22" s="58">
        <v>0</v>
      </c>
      <c r="G22" s="78" t="s">
        <v>19</v>
      </c>
      <c r="H22" s="84"/>
      <c r="I22" s="84"/>
      <c r="J22" s="84"/>
      <c r="K22" s="84"/>
      <c r="L22" s="229">
        <f t="shared" si="0"/>
        <v>0</v>
      </c>
      <c r="M22" s="54"/>
      <c r="N22" s="82"/>
    </row>
    <row r="23" spans="1:14" ht="15.75" customHeight="1">
      <c r="A23" s="161"/>
      <c r="B23" s="193" t="s">
        <v>319</v>
      </c>
      <c r="C23" s="143" t="s">
        <v>64</v>
      </c>
      <c r="D23" s="155"/>
      <c r="E23" s="154"/>
      <c r="F23" s="58">
        <v>0</v>
      </c>
      <c r="G23" s="78" t="s">
        <v>166</v>
      </c>
      <c r="H23" s="83"/>
      <c r="I23" s="83"/>
      <c r="J23" s="83"/>
      <c r="K23" s="83"/>
      <c r="L23" s="229">
        <f t="shared" si="0"/>
        <v>0</v>
      </c>
      <c r="M23" s="54"/>
      <c r="N23" s="82"/>
    </row>
    <row r="24" spans="1:14" ht="15.75" customHeight="1">
      <c r="A24" s="161"/>
      <c r="B24" s="193" t="s">
        <v>320</v>
      </c>
      <c r="C24" s="146" t="s">
        <v>65</v>
      </c>
      <c r="D24" s="155"/>
      <c r="E24" s="154"/>
      <c r="F24" s="58">
        <v>0</v>
      </c>
      <c r="G24" s="78" t="s">
        <v>166</v>
      </c>
      <c r="H24" s="83"/>
      <c r="I24" s="83"/>
      <c r="J24" s="83"/>
      <c r="K24" s="83"/>
      <c r="L24" s="229">
        <f t="shared" si="0"/>
        <v>0</v>
      </c>
      <c r="M24" s="54"/>
      <c r="N24" s="82"/>
    </row>
    <row r="25" spans="1:14" ht="15.75" customHeight="1">
      <c r="A25" s="166"/>
      <c r="B25" s="193" t="s">
        <v>321</v>
      </c>
      <c r="C25" s="146" t="s">
        <v>167</v>
      </c>
      <c r="D25" s="155"/>
      <c r="E25" s="154"/>
      <c r="F25" s="58">
        <v>0</v>
      </c>
      <c r="G25" s="78" t="s">
        <v>19</v>
      </c>
      <c r="H25" s="84"/>
      <c r="I25" s="84"/>
      <c r="J25" s="84"/>
      <c r="K25" s="84"/>
      <c r="L25" s="229">
        <f t="shared" si="0"/>
        <v>0</v>
      </c>
      <c r="M25" s="54"/>
      <c r="N25" s="82"/>
    </row>
    <row r="26" spans="1:14" ht="15.75" customHeight="1">
      <c r="A26" s="161"/>
      <c r="B26" s="193" t="s">
        <v>766</v>
      </c>
      <c r="C26" s="146" t="s">
        <v>168</v>
      </c>
      <c r="D26" s="155"/>
      <c r="E26" s="154"/>
      <c r="F26" s="58">
        <v>0</v>
      </c>
      <c r="G26" s="78" t="s">
        <v>166</v>
      </c>
      <c r="H26" s="84"/>
      <c r="I26" s="84"/>
      <c r="J26" s="84"/>
      <c r="K26" s="84"/>
      <c r="L26" s="229">
        <f t="shared" si="0"/>
        <v>0</v>
      </c>
      <c r="M26" s="54"/>
      <c r="N26" s="82"/>
    </row>
    <row r="27" spans="1:14" s="65" customFormat="1" ht="16.5" thickBot="1">
      <c r="A27" s="161"/>
      <c r="B27" s="186"/>
      <c r="C27" s="151" t="s">
        <v>169</v>
      </c>
      <c r="D27" s="146"/>
      <c r="E27" s="138"/>
      <c r="F27" s="68"/>
      <c r="G27" s="68"/>
      <c r="H27" s="68"/>
      <c r="I27" s="68"/>
      <c r="J27" s="68"/>
      <c r="K27" s="68"/>
      <c r="L27" s="68"/>
      <c r="M27" s="69"/>
      <c r="N27" s="25"/>
    </row>
    <row r="28" spans="1:14" ht="21" customHeight="1" thickBot="1">
      <c r="A28" s="183"/>
      <c r="B28" s="190" t="s">
        <v>322</v>
      </c>
      <c r="C28" s="125" t="s">
        <v>649</v>
      </c>
      <c r="D28" s="70"/>
      <c r="E28" s="71"/>
      <c r="F28" s="72"/>
      <c r="G28" s="72"/>
      <c r="H28" s="72"/>
      <c r="I28" s="72"/>
      <c r="J28" s="72"/>
      <c r="K28" s="72"/>
      <c r="L28" s="72"/>
      <c r="M28" s="127">
        <f>SUM(L30:L35)</f>
        <v>0</v>
      </c>
    </row>
    <row r="29" spans="1:14">
      <c r="A29" s="183"/>
      <c r="B29" s="186"/>
      <c r="C29" s="80"/>
      <c r="D29" s="81"/>
      <c r="E29" s="80"/>
      <c r="F29" s="41"/>
      <c r="G29" s="41"/>
      <c r="H29" s="41"/>
      <c r="I29" s="41"/>
      <c r="J29" s="41"/>
      <c r="K29" s="41"/>
      <c r="L29" s="41"/>
      <c r="M29" s="54"/>
      <c r="N29" s="82"/>
    </row>
    <row r="30" spans="1:14" ht="15.75" customHeight="1">
      <c r="A30" s="183"/>
      <c r="B30" s="193" t="s">
        <v>323</v>
      </c>
      <c r="C30" s="143" t="s">
        <v>170</v>
      </c>
      <c r="D30" s="155"/>
      <c r="E30" s="154"/>
      <c r="F30" s="58">
        <v>0</v>
      </c>
      <c r="G30" s="78" t="s">
        <v>164</v>
      </c>
      <c r="H30" s="85"/>
      <c r="I30" s="85"/>
      <c r="J30" s="85"/>
      <c r="K30" s="85"/>
      <c r="L30" s="229">
        <f t="shared" ref="L30:L34" si="1">J30+K30</f>
        <v>0</v>
      </c>
      <c r="M30" s="54"/>
      <c r="N30" s="82"/>
    </row>
    <row r="31" spans="1:14" ht="15.75" customHeight="1">
      <c r="A31" s="183"/>
      <c r="B31" s="193" t="s">
        <v>325</v>
      </c>
      <c r="C31" s="143" t="s">
        <v>171</v>
      </c>
      <c r="D31" s="155"/>
      <c r="E31" s="154"/>
      <c r="F31" s="58">
        <v>0</v>
      </c>
      <c r="G31" s="78" t="s">
        <v>172</v>
      </c>
      <c r="H31" s="83"/>
      <c r="I31" s="83"/>
      <c r="J31" s="83"/>
      <c r="K31" s="83"/>
      <c r="L31" s="229">
        <f t="shared" si="1"/>
        <v>0</v>
      </c>
      <c r="M31" s="54"/>
      <c r="N31" s="82"/>
    </row>
    <row r="32" spans="1:14" ht="15.75" customHeight="1">
      <c r="A32" s="183"/>
      <c r="B32" s="193" t="s">
        <v>326</v>
      </c>
      <c r="C32" s="143" t="s">
        <v>173</v>
      </c>
      <c r="D32" s="155"/>
      <c r="E32" s="154"/>
      <c r="F32" s="58">
        <v>0</v>
      </c>
      <c r="G32" s="78" t="s">
        <v>172</v>
      </c>
      <c r="H32" s="85"/>
      <c r="I32" s="85"/>
      <c r="J32" s="85"/>
      <c r="K32" s="85"/>
      <c r="L32" s="229">
        <f t="shared" si="1"/>
        <v>0</v>
      </c>
      <c r="M32" s="54"/>
      <c r="N32" s="82"/>
    </row>
    <row r="33" spans="1:22" ht="15.75" customHeight="1">
      <c r="A33" s="183"/>
      <c r="B33" s="193" t="s">
        <v>328</v>
      </c>
      <c r="C33" s="143" t="s">
        <v>174</v>
      </c>
      <c r="D33" s="155"/>
      <c r="E33" s="154"/>
      <c r="F33" s="58">
        <v>0</v>
      </c>
      <c r="G33" s="78" t="s">
        <v>172</v>
      </c>
      <c r="H33" s="85"/>
      <c r="I33" s="85"/>
      <c r="J33" s="85"/>
      <c r="K33" s="85"/>
      <c r="L33" s="229">
        <f t="shared" si="1"/>
        <v>0</v>
      </c>
      <c r="M33" s="54"/>
      <c r="N33" s="82"/>
    </row>
    <row r="34" spans="1:22" ht="15.75" customHeight="1">
      <c r="A34" s="183"/>
      <c r="B34" s="193" t="s">
        <v>329</v>
      </c>
      <c r="C34" s="143" t="s">
        <v>175</v>
      </c>
      <c r="D34" s="155"/>
      <c r="E34" s="154"/>
      <c r="F34" s="58">
        <v>0</v>
      </c>
      <c r="G34" s="78" t="s">
        <v>172</v>
      </c>
      <c r="H34" s="85"/>
      <c r="I34" s="85"/>
      <c r="J34" s="85"/>
      <c r="K34" s="85"/>
      <c r="L34" s="229">
        <f t="shared" si="1"/>
        <v>0</v>
      </c>
      <c r="M34" s="54"/>
      <c r="N34" s="82"/>
    </row>
    <row r="35" spans="1:22" s="65" customFormat="1" ht="16.5" thickBot="1">
      <c r="A35" s="183"/>
      <c r="B35" s="186"/>
      <c r="C35" s="151" t="s">
        <v>169</v>
      </c>
      <c r="D35" s="86"/>
      <c r="E35" s="138"/>
      <c r="F35" s="68"/>
      <c r="G35" s="68"/>
      <c r="H35" s="68"/>
      <c r="I35" s="68"/>
      <c r="J35" s="68"/>
      <c r="K35" s="68"/>
      <c r="L35" s="68"/>
      <c r="M35" s="69"/>
      <c r="N35" s="25"/>
    </row>
    <row r="36" spans="1:22" ht="32.25" thickBot="1">
      <c r="A36" s="183"/>
      <c r="B36" s="190" t="s">
        <v>767</v>
      </c>
      <c r="C36" s="182" t="s">
        <v>648</v>
      </c>
      <c r="D36" s="70"/>
      <c r="E36" s="71"/>
      <c r="F36" s="72"/>
      <c r="G36" s="72"/>
      <c r="H36" s="72"/>
      <c r="I36" s="72"/>
      <c r="J36" s="72"/>
      <c r="K36" s="72"/>
      <c r="L36" s="72"/>
      <c r="M36" s="127">
        <f>SUM(L38:L44)</f>
        <v>0</v>
      </c>
    </row>
    <row r="37" spans="1:22">
      <c r="A37" s="183"/>
      <c r="B37" s="186"/>
      <c r="C37" s="80"/>
      <c r="D37" s="87"/>
      <c r="E37" s="88"/>
      <c r="F37" s="41"/>
      <c r="G37" s="41"/>
      <c r="H37" s="41"/>
      <c r="I37" s="41"/>
      <c r="J37" s="41"/>
      <c r="K37" s="41"/>
      <c r="L37" s="41"/>
      <c r="M37" s="54"/>
      <c r="N37" s="82"/>
    </row>
    <row r="38" spans="1:22" ht="15.75" customHeight="1">
      <c r="A38" s="183"/>
      <c r="B38" s="193" t="s">
        <v>330</v>
      </c>
      <c r="C38" s="146" t="s">
        <v>837</v>
      </c>
      <c r="D38" s="155"/>
      <c r="E38" s="154"/>
      <c r="F38" s="58">
        <v>0</v>
      </c>
      <c r="G38" s="78" t="s">
        <v>172</v>
      </c>
      <c r="H38" s="83"/>
      <c r="I38" s="83"/>
      <c r="J38" s="83"/>
      <c r="K38" s="83"/>
      <c r="L38" s="229">
        <f t="shared" ref="L38:L43" si="2">J38+K38</f>
        <v>0</v>
      </c>
      <c r="M38" s="54"/>
      <c r="N38" s="153"/>
    </row>
    <row r="39" spans="1:22" ht="15.75" customHeight="1">
      <c r="A39" s="183"/>
      <c r="B39" s="193" t="s">
        <v>331</v>
      </c>
      <c r="C39" s="146" t="s">
        <v>177</v>
      </c>
      <c r="D39" s="155"/>
      <c r="E39" s="154"/>
      <c r="F39" s="58">
        <v>0</v>
      </c>
      <c r="G39" s="78" t="s">
        <v>172</v>
      </c>
      <c r="H39" s="83"/>
      <c r="I39" s="83"/>
      <c r="J39" s="83"/>
      <c r="K39" s="83"/>
      <c r="L39" s="229">
        <f t="shared" si="2"/>
        <v>0</v>
      </c>
      <c r="M39" s="54"/>
      <c r="N39" s="153"/>
    </row>
    <row r="40" spans="1:22" ht="15.75" customHeight="1">
      <c r="A40" s="183"/>
      <c r="B40" s="193" t="s">
        <v>332</v>
      </c>
      <c r="C40" s="146" t="s">
        <v>178</v>
      </c>
      <c r="D40" s="155"/>
      <c r="E40" s="154"/>
      <c r="F40" s="58">
        <v>0</v>
      </c>
      <c r="G40" s="78" t="s">
        <v>172</v>
      </c>
      <c r="H40" s="83"/>
      <c r="I40" s="83"/>
      <c r="J40" s="83"/>
      <c r="K40" s="83"/>
      <c r="L40" s="229">
        <f t="shared" si="2"/>
        <v>0</v>
      </c>
      <c r="M40" s="54"/>
      <c r="N40" s="153"/>
    </row>
    <row r="41" spans="1:22" ht="15.75" customHeight="1">
      <c r="A41" s="183"/>
      <c r="B41" s="193" t="s">
        <v>333</v>
      </c>
      <c r="C41" s="146" t="s">
        <v>179</v>
      </c>
      <c r="D41" s="155"/>
      <c r="E41" s="154"/>
      <c r="F41" s="58">
        <v>0</v>
      </c>
      <c r="G41" s="78" t="s">
        <v>172</v>
      </c>
      <c r="H41" s="83"/>
      <c r="I41" s="83"/>
      <c r="J41" s="83"/>
      <c r="K41" s="83"/>
      <c r="L41" s="229">
        <f t="shared" si="2"/>
        <v>0</v>
      </c>
      <c r="M41" s="54"/>
      <c r="N41" s="153"/>
    </row>
    <row r="42" spans="1:22" ht="15.75" customHeight="1">
      <c r="A42" s="183"/>
      <c r="B42" s="193" t="s">
        <v>334</v>
      </c>
      <c r="C42" s="146" t="s">
        <v>180</v>
      </c>
      <c r="D42" s="155"/>
      <c r="E42" s="154"/>
      <c r="F42" s="58">
        <v>0</v>
      </c>
      <c r="G42" s="78" t="s">
        <v>172</v>
      </c>
      <c r="H42" s="83"/>
      <c r="I42" s="83"/>
      <c r="J42" s="83"/>
      <c r="K42" s="83"/>
      <c r="L42" s="229">
        <f t="shared" si="2"/>
        <v>0</v>
      </c>
      <c r="M42" s="54"/>
      <c r="N42" s="153"/>
    </row>
    <row r="43" spans="1:22" ht="15.75" customHeight="1">
      <c r="A43" s="183"/>
      <c r="B43" s="193" t="s">
        <v>336</v>
      </c>
      <c r="C43" s="146" t="s">
        <v>181</v>
      </c>
      <c r="D43" s="155"/>
      <c r="E43" s="154"/>
      <c r="F43" s="58">
        <v>0</v>
      </c>
      <c r="G43" s="78" t="s">
        <v>172</v>
      </c>
      <c r="H43" s="83"/>
      <c r="I43" s="83"/>
      <c r="J43" s="83"/>
      <c r="K43" s="83"/>
      <c r="L43" s="229">
        <f t="shared" si="2"/>
        <v>0</v>
      </c>
      <c r="M43" s="54"/>
      <c r="N43" s="153"/>
    </row>
    <row r="44" spans="1:22" s="65" customFormat="1" ht="16.5" thickBot="1">
      <c r="A44" s="183"/>
      <c r="B44" s="186"/>
      <c r="C44" s="151" t="s">
        <v>169</v>
      </c>
      <c r="D44" s="152"/>
      <c r="E44" s="138"/>
      <c r="F44" s="68"/>
      <c r="G44" s="68"/>
      <c r="H44" s="68"/>
      <c r="I44" s="68"/>
      <c r="J44" s="68"/>
      <c r="K44" s="68"/>
      <c r="L44" s="68"/>
      <c r="M44" s="69"/>
      <c r="N44" s="25"/>
    </row>
    <row r="45" spans="1:22" ht="32.25" thickBot="1">
      <c r="A45" s="183"/>
      <c r="B45" s="190" t="s">
        <v>768</v>
      </c>
      <c r="C45" s="182" t="s">
        <v>647</v>
      </c>
      <c r="D45" s="70"/>
      <c r="E45" s="71"/>
      <c r="F45" s="72"/>
      <c r="G45" s="72"/>
      <c r="H45" s="72"/>
      <c r="I45" s="72"/>
      <c r="J45" s="72"/>
      <c r="K45" s="72"/>
      <c r="L45" s="72"/>
      <c r="M45" s="127">
        <f>SUM(L47:L58)</f>
        <v>0</v>
      </c>
      <c r="P45" s="82"/>
      <c r="Q45" s="82"/>
      <c r="R45" s="82"/>
      <c r="S45" s="82"/>
      <c r="T45" s="82"/>
      <c r="U45" s="82"/>
      <c r="V45" s="82"/>
    </row>
    <row r="46" spans="1:22" ht="15.75" customHeight="1">
      <c r="A46" s="183"/>
      <c r="B46" s="186"/>
      <c r="C46" s="89" t="s">
        <v>67</v>
      </c>
      <c r="D46" s="87"/>
      <c r="E46" s="88"/>
      <c r="F46" s="41"/>
      <c r="G46" s="41"/>
      <c r="H46" s="41"/>
      <c r="I46" s="41"/>
      <c r="J46" s="41"/>
      <c r="K46" s="41"/>
      <c r="L46" s="41"/>
      <c r="M46" s="54"/>
      <c r="N46" s="82"/>
      <c r="P46" s="153"/>
      <c r="Q46" s="146"/>
      <c r="R46" s="82"/>
      <c r="S46" s="82"/>
      <c r="T46" s="82"/>
      <c r="U46" s="82"/>
      <c r="V46" s="82"/>
    </row>
    <row r="47" spans="1:22" ht="15.75" customHeight="1">
      <c r="A47" s="183"/>
      <c r="B47" s="193" t="s">
        <v>347</v>
      </c>
      <c r="C47" s="146" t="s">
        <v>594</v>
      </c>
      <c r="D47" s="155"/>
      <c r="E47" s="154"/>
      <c r="F47" s="58">
        <v>0</v>
      </c>
      <c r="G47" s="78" t="s">
        <v>164</v>
      </c>
      <c r="H47" s="58"/>
      <c r="I47" s="58"/>
      <c r="J47" s="58"/>
      <c r="K47" s="58"/>
      <c r="L47" s="229">
        <f t="shared" ref="L47:L57" si="3">J47+K47</f>
        <v>0</v>
      </c>
      <c r="M47" s="54"/>
      <c r="N47" s="82"/>
      <c r="P47" s="153"/>
      <c r="Q47" s="146"/>
      <c r="R47" s="82"/>
      <c r="S47" s="82"/>
      <c r="T47" s="82"/>
      <c r="U47" s="82"/>
      <c r="V47" s="82"/>
    </row>
    <row r="48" spans="1:22" ht="15.75" customHeight="1">
      <c r="A48" s="183"/>
      <c r="B48" s="193" t="s">
        <v>349</v>
      </c>
      <c r="C48" s="146" t="s">
        <v>595</v>
      </c>
      <c r="D48" s="155"/>
      <c r="E48" s="154"/>
      <c r="F48" s="58">
        <v>0</v>
      </c>
      <c r="G48" s="78" t="s">
        <v>164</v>
      </c>
      <c r="H48" s="58"/>
      <c r="I48" s="58"/>
      <c r="J48" s="58"/>
      <c r="K48" s="58"/>
      <c r="L48" s="229">
        <f t="shared" si="3"/>
        <v>0</v>
      </c>
      <c r="M48" s="54"/>
      <c r="N48" s="82"/>
      <c r="P48" s="153"/>
      <c r="Q48" s="146"/>
      <c r="R48" s="82"/>
      <c r="S48" s="82"/>
      <c r="T48" s="82"/>
      <c r="U48" s="82"/>
      <c r="V48" s="82"/>
    </row>
    <row r="49" spans="1:22" ht="15.75" customHeight="1">
      <c r="A49" s="166"/>
      <c r="B49" s="193" t="s">
        <v>351</v>
      </c>
      <c r="C49" s="146" t="s">
        <v>596</v>
      </c>
      <c r="D49" s="155"/>
      <c r="E49" s="154"/>
      <c r="F49" s="58">
        <v>0</v>
      </c>
      <c r="G49" s="78" t="s">
        <v>164</v>
      </c>
      <c r="H49" s="58"/>
      <c r="I49" s="58"/>
      <c r="J49" s="58"/>
      <c r="K49" s="58"/>
      <c r="L49" s="229">
        <f t="shared" si="3"/>
        <v>0</v>
      </c>
      <c r="M49" s="54"/>
      <c r="N49" s="82"/>
      <c r="P49" s="153"/>
      <c r="Q49" s="146"/>
      <c r="R49" s="82"/>
      <c r="S49" s="82"/>
      <c r="T49" s="82"/>
      <c r="U49" s="82"/>
      <c r="V49" s="82"/>
    </row>
    <row r="50" spans="1:22" ht="15.75" customHeight="1">
      <c r="A50" s="166"/>
      <c r="B50" s="193" t="s">
        <v>353</v>
      </c>
      <c r="C50" s="146" t="s">
        <v>597</v>
      </c>
      <c r="D50" s="155"/>
      <c r="E50" s="154"/>
      <c r="F50" s="58">
        <v>0</v>
      </c>
      <c r="G50" s="78" t="s">
        <v>164</v>
      </c>
      <c r="H50" s="58"/>
      <c r="I50" s="58"/>
      <c r="J50" s="58"/>
      <c r="K50" s="58"/>
      <c r="L50" s="229">
        <f t="shared" si="3"/>
        <v>0</v>
      </c>
      <c r="M50" s="54"/>
      <c r="N50" s="82"/>
      <c r="P50" s="153"/>
      <c r="Q50" s="146"/>
      <c r="R50" s="82"/>
      <c r="S50" s="82"/>
      <c r="T50" s="82"/>
      <c r="U50" s="82"/>
      <c r="V50" s="82"/>
    </row>
    <row r="51" spans="1:22" ht="15.75" customHeight="1">
      <c r="A51" s="166"/>
      <c r="B51" s="193" t="s">
        <v>355</v>
      </c>
      <c r="C51" s="146" t="s">
        <v>598</v>
      </c>
      <c r="D51" s="155"/>
      <c r="E51" s="154"/>
      <c r="F51" s="58">
        <v>0</v>
      </c>
      <c r="G51" s="78" t="s">
        <v>164</v>
      </c>
      <c r="H51" s="58"/>
      <c r="I51" s="58"/>
      <c r="J51" s="58"/>
      <c r="K51" s="58"/>
      <c r="L51" s="229">
        <f t="shared" si="3"/>
        <v>0</v>
      </c>
      <c r="M51" s="54"/>
      <c r="N51" s="82"/>
      <c r="P51" s="153"/>
      <c r="Q51" s="146"/>
      <c r="R51" s="82"/>
      <c r="S51" s="82"/>
      <c r="T51" s="82"/>
      <c r="U51" s="82"/>
      <c r="V51" s="82"/>
    </row>
    <row r="52" spans="1:22" ht="15.75" customHeight="1">
      <c r="A52" s="166"/>
      <c r="B52" s="193" t="s">
        <v>357</v>
      </c>
      <c r="C52" s="146" t="s">
        <v>599</v>
      </c>
      <c r="D52" s="155"/>
      <c r="E52" s="154"/>
      <c r="F52" s="58">
        <v>0</v>
      </c>
      <c r="G52" s="78" t="s">
        <v>164</v>
      </c>
      <c r="H52" s="58"/>
      <c r="I52" s="58"/>
      <c r="J52" s="58"/>
      <c r="K52" s="58"/>
      <c r="L52" s="229">
        <f t="shared" si="3"/>
        <v>0</v>
      </c>
      <c r="M52" s="54"/>
      <c r="N52" s="82"/>
      <c r="P52" s="153"/>
      <c r="Q52" s="146"/>
      <c r="R52" s="82"/>
      <c r="S52" s="82"/>
      <c r="T52" s="82"/>
      <c r="U52" s="82"/>
      <c r="V52" s="82"/>
    </row>
    <row r="53" spans="1:22" ht="15.75" customHeight="1">
      <c r="A53" s="166"/>
      <c r="B53" s="193" t="s">
        <v>360</v>
      </c>
      <c r="C53" s="146" t="s">
        <v>600</v>
      </c>
      <c r="D53" s="155"/>
      <c r="E53" s="154"/>
      <c r="F53" s="58">
        <v>0</v>
      </c>
      <c r="G53" s="78" t="s">
        <v>164</v>
      </c>
      <c r="H53" s="58"/>
      <c r="I53" s="58"/>
      <c r="J53" s="58"/>
      <c r="K53" s="58"/>
      <c r="L53" s="229">
        <f t="shared" si="3"/>
        <v>0</v>
      </c>
      <c r="M53" s="54"/>
      <c r="N53" s="82"/>
      <c r="P53" s="153"/>
      <c r="Q53" s="146"/>
      <c r="R53" s="82"/>
      <c r="S53" s="82"/>
      <c r="T53" s="82"/>
      <c r="U53" s="82"/>
      <c r="V53" s="82"/>
    </row>
    <row r="54" spans="1:22" ht="15.75" customHeight="1">
      <c r="A54" s="183"/>
      <c r="B54" s="193" t="s">
        <v>362</v>
      </c>
      <c r="C54" s="146" t="s">
        <v>601</v>
      </c>
      <c r="D54" s="155"/>
      <c r="E54" s="154"/>
      <c r="F54" s="58">
        <v>0</v>
      </c>
      <c r="G54" s="78" t="s">
        <v>164</v>
      </c>
      <c r="H54" s="58"/>
      <c r="I54" s="58"/>
      <c r="J54" s="58"/>
      <c r="K54" s="58"/>
      <c r="L54" s="229">
        <f t="shared" si="3"/>
        <v>0</v>
      </c>
      <c r="M54" s="54"/>
      <c r="N54" s="82"/>
      <c r="P54" s="153"/>
      <c r="Q54" s="146"/>
      <c r="R54" s="82"/>
      <c r="S54" s="82"/>
      <c r="T54" s="82"/>
      <c r="U54" s="82"/>
      <c r="V54" s="82"/>
    </row>
    <row r="55" spans="1:22" ht="15.75" customHeight="1">
      <c r="A55" s="183"/>
      <c r="B55" s="193" t="s">
        <v>565</v>
      </c>
      <c r="C55" s="146" t="s">
        <v>602</v>
      </c>
      <c r="D55" s="155"/>
      <c r="E55" s="154"/>
      <c r="F55" s="58">
        <v>0</v>
      </c>
      <c r="G55" s="78" t="s">
        <v>164</v>
      </c>
      <c r="H55" s="58"/>
      <c r="I55" s="58"/>
      <c r="J55" s="58"/>
      <c r="K55" s="58"/>
      <c r="L55" s="229">
        <f t="shared" si="3"/>
        <v>0</v>
      </c>
      <c r="M55" s="54"/>
      <c r="N55" s="82"/>
      <c r="P55" s="153"/>
      <c r="Q55" s="146"/>
      <c r="R55" s="82"/>
      <c r="S55" s="82"/>
      <c r="T55" s="82"/>
      <c r="U55" s="82"/>
      <c r="V55" s="82"/>
    </row>
    <row r="56" spans="1:22" ht="15.75" customHeight="1">
      <c r="A56" s="183"/>
      <c r="B56" s="193" t="s">
        <v>769</v>
      </c>
      <c r="C56" s="146" t="s">
        <v>603</v>
      </c>
      <c r="D56" s="155"/>
      <c r="E56" s="154"/>
      <c r="F56" s="58">
        <v>0</v>
      </c>
      <c r="G56" s="78" t="s">
        <v>164</v>
      </c>
      <c r="H56" s="58"/>
      <c r="I56" s="58"/>
      <c r="J56" s="58"/>
      <c r="K56" s="58"/>
      <c r="L56" s="229">
        <f t="shared" si="3"/>
        <v>0</v>
      </c>
      <c r="M56" s="54"/>
      <c r="N56" s="82"/>
      <c r="P56" s="153"/>
      <c r="Q56" s="146"/>
      <c r="R56" s="82"/>
      <c r="S56" s="82"/>
      <c r="T56" s="82"/>
      <c r="U56" s="82"/>
      <c r="V56" s="82"/>
    </row>
    <row r="57" spans="1:22" ht="15.75" customHeight="1">
      <c r="A57" s="183"/>
      <c r="B57" s="193" t="s">
        <v>770</v>
      </c>
      <c r="C57" s="146" t="s">
        <v>604</v>
      </c>
      <c r="D57" s="155"/>
      <c r="E57" s="154"/>
      <c r="F57" s="58">
        <v>0</v>
      </c>
      <c r="G57" s="78" t="s">
        <v>164</v>
      </c>
      <c r="H57" s="58"/>
      <c r="I57" s="58"/>
      <c r="J57" s="58"/>
      <c r="K57" s="58"/>
      <c r="L57" s="229">
        <f t="shared" si="3"/>
        <v>0</v>
      </c>
      <c r="M57" s="54"/>
      <c r="N57" s="82"/>
      <c r="P57" s="153"/>
      <c r="Q57" s="146"/>
      <c r="R57" s="82"/>
      <c r="S57" s="82"/>
      <c r="T57" s="82"/>
      <c r="U57" s="82"/>
      <c r="V57" s="82"/>
    </row>
    <row r="58" spans="1:22" s="65" customFormat="1" ht="16.5" thickBot="1">
      <c r="A58" s="183"/>
      <c r="B58" s="186"/>
      <c r="C58" s="151" t="s">
        <v>169</v>
      </c>
      <c r="D58" s="152"/>
      <c r="E58" s="138"/>
      <c r="F58" s="68"/>
      <c r="G58" s="68"/>
      <c r="H58" s="68"/>
      <c r="I58" s="68"/>
      <c r="J58" s="68"/>
      <c r="K58" s="68"/>
      <c r="L58" s="68"/>
      <c r="M58" s="69"/>
      <c r="N58" s="25"/>
    </row>
    <row r="59" spans="1:22" ht="16.5" thickBot="1">
      <c r="A59" s="183"/>
      <c r="B59" s="190" t="s">
        <v>771</v>
      </c>
      <c r="C59" s="182" t="s">
        <v>646</v>
      </c>
      <c r="D59" s="70"/>
      <c r="E59" s="71"/>
      <c r="F59" s="72"/>
      <c r="G59" s="72"/>
      <c r="H59" s="72"/>
      <c r="I59" s="72"/>
      <c r="J59" s="72"/>
      <c r="K59" s="72"/>
      <c r="L59" s="72"/>
      <c r="M59" s="127">
        <f>SUM(L61:L65)</f>
        <v>0</v>
      </c>
      <c r="P59" s="82"/>
      <c r="Q59" s="82"/>
      <c r="R59" s="82"/>
      <c r="S59" s="82"/>
      <c r="T59" s="82"/>
      <c r="U59" s="82"/>
      <c r="V59" s="82"/>
    </row>
    <row r="60" spans="1:22" ht="15.75" customHeight="1">
      <c r="A60" s="183"/>
      <c r="B60" s="186"/>
      <c r="C60" s="89"/>
      <c r="D60" s="87"/>
      <c r="E60" s="88"/>
      <c r="F60" s="41"/>
      <c r="G60" s="41"/>
      <c r="H60" s="41"/>
      <c r="I60" s="41"/>
      <c r="J60" s="41"/>
      <c r="K60" s="41"/>
      <c r="L60" s="41"/>
      <c r="M60" s="54"/>
      <c r="N60" s="82"/>
      <c r="P60" s="153"/>
      <c r="Q60" s="146"/>
      <c r="R60" s="82"/>
      <c r="S60" s="82"/>
      <c r="T60" s="82"/>
      <c r="U60" s="82"/>
      <c r="V60" s="82"/>
    </row>
    <row r="61" spans="1:22" ht="15.75" customHeight="1">
      <c r="A61" s="183"/>
      <c r="B61" s="193" t="s">
        <v>364</v>
      </c>
      <c r="C61" s="146" t="s">
        <v>645</v>
      </c>
      <c r="D61" s="155"/>
      <c r="E61" s="154"/>
      <c r="F61" s="58">
        <v>0</v>
      </c>
      <c r="G61" s="78" t="s">
        <v>164</v>
      </c>
      <c r="H61" s="58"/>
      <c r="I61" s="58"/>
      <c r="J61" s="58"/>
      <c r="K61" s="58"/>
      <c r="L61" s="229">
        <f t="shared" ref="L61:L64" si="4">J61+K61</f>
        <v>0</v>
      </c>
      <c r="M61" s="54"/>
      <c r="N61" s="82"/>
      <c r="P61" s="153"/>
      <c r="Q61" s="146"/>
      <c r="R61" s="82"/>
      <c r="S61" s="82"/>
      <c r="T61" s="82"/>
      <c r="U61" s="82"/>
      <c r="V61" s="82"/>
    </row>
    <row r="62" spans="1:22" ht="15.75" customHeight="1">
      <c r="A62" s="183"/>
      <c r="B62" s="193" t="s">
        <v>366</v>
      </c>
      <c r="C62" s="146" t="s">
        <v>182</v>
      </c>
      <c r="D62" s="155"/>
      <c r="E62" s="154"/>
      <c r="F62" s="58">
        <v>0</v>
      </c>
      <c r="G62" s="78" t="s">
        <v>164</v>
      </c>
      <c r="H62" s="58"/>
      <c r="I62" s="58"/>
      <c r="J62" s="58"/>
      <c r="K62" s="58"/>
      <c r="L62" s="229">
        <f t="shared" si="4"/>
        <v>0</v>
      </c>
      <c r="M62" s="54"/>
      <c r="N62" s="82"/>
      <c r="P62" s="153"/>
      <c r="Q62" s="146"/>
      <c r="R62" s="82"/>
      <c r="S62" s="82"/>
      <c r="T62" s="82"/>
      <c r="U62" s="82"/>
      <c r="V62" s="82"/>
    </row>
    <row r="63" spans="1:22" ht="15.75" customHeight="1">
      <c r="A63" s="166"/>
      <c r="B63" s="193" t="s">
        <v>368</v>
      </c>
      <c r="C63" s="146" t="s">
        <v>183</v>
      </c>
      <c r="D63" s="155"/>
      <c r="E63" s="154"/>
      <c r="F63" s="58">
        <v>0</v>
      </c>
      <c r="G63" s="78" t="s">
        <v>164</v>
      </c>
      <c r="H63" s="58"/>
      <c r="I63" s="58"/>
      <c r="J63" s="58"/>
      <c r="K63" s="58"/>
      <c r="L63" s="229">
        <f t="shared" si="4"/>
        <v>0</v>
      </c>
      <c r="M63" s="54"/>
      <c r="N63" s="82"/>
      <c r="P63" s="153"/>
      <c r="Q63" s="146"/>
      <c r="R63" s="82"/>
      <c r="S63" s="82"/>
      <c r="T63" s="82"/>
      <c r="U63" s="82"/>
      <c r="V63" s="82"/>
    </row>
    <row r="64" spans="1:22" ht="15.75" customHeight="1">
      <c r="A64" s="166"/>
      <c r="B64" s="193" t="s">
        <v>370</v>
      </c>
      <c r="C64" s="146" t="s">
        <v>644</v>
      </c>
      <c r="D64" s="155"/>
      <c r="E64" s="154"/>
      <c r="F64" s="58">
        <v>0</v>
      </c>
      <c r="G64" s="78" t="s">
        <v>164</v>
      </c>
      <c r="H64" s="58"/>
      <c r="I64" s="58"/>
      <c r="J64" s="58"/>
      <c r="K64" s="58"/>
      <c r="L64" s="229">
        <f t="shared" si="4"/>
        <v>0</v>
      </c>
      <c r="M64" s="54"/>
      <c r="N64" s="82"/>
      <c r="P64" s="153"/>
      <c r="Q64" s="146"/>
      <c r="R64" s="82"/>
      <c r="S64" s="82"/>
      <c r="T64" s="82"/>
      <c r="U64" s="82"/>
      <c r="V64" s="82"/>
    </row>
    <row r="65" spans="1:22" s="65" customFormat="1" ht="16.5" thickBot="1">
      <c r="A65" s="166"/>
      <c r="B65" s="196"/>
      <c r="C65" s="151" t="s">
        <v>169</v>
      </c>
      <c r="D65" s="152"/>
      <c r="E65" s="138"/>
      <c r="F65" s="68"/>
      <c r="G65" s="68"/>
      <c r="H65" s="68"/>
      <c r="I65" s="68"/>
      <c r="J65" s="68"/>
      <c r="K65" s="68"/>
      <c r="L65" s="68"/>
      <c r="M65" s="69"/>
      <c r="N65" s="25"/>
    </row>
    <row r="66" spans="1:22" ht="16.5" thickBot="1">
      <c r="A66" s="184"/>
      <c r="B66" s="190" t="s">
        <v>772</v>
      </c>
      <c r="C66" s="125" t="s">
        <v>184</v>
      </c>
      <c r="D66" s="70"/>
      <c r="E66" s="71"/>
      <c r="F66" s="72"/>
      <c r="G66" s="72"/>
      <c r="H66" s="72"/>
      <c r="I66" s="72"/>
      <c r="J66" s="72"/>
      <c r="K66" s="72"/>
      <c r="L66" s="72"/>
      <c r="M66" s="127">
        <f>SUM(L68:L71)</f>
        <v>0</v>
      </c>
      <c r="P66" s="153"/>
      <c r="Q66" s="146"/>
      <c r="R66" s="82"/>
      <c r="S66" s="82"/>
      <c r="T66" s="82"/>
      <c r="U66" s="82"/>
      <c r="V66" s="82"/>
    </row>
    <row r="67" spans="1:22" ht="15.75">
      <c r="A67" s="184"/>
      <c r="B67" s="186"/>
      <c r="C67" s="90"/>
      <c r="D67" s="155"/>
      <c r="E67" s="154"/>
      <c r="F67" s="58"/>
      <c r="G67" s="78"/>
      <c r="H67" s="58"/>
      <c r="I67" s="58"/>
      <c r="J67" s="58"/>
      <c r="K67" s="58"/>
      <c r="L67" s="68"/>
      <c r="M67" s="69"/>
      <c r="N67" s="82"/>
      <c r="P67" s="153"/>
      <c r="Q67" s="146"/>
      <c r="R67" s="82"/>
      <c r="S67" s="82"/>
      <c r="T67" s="82"/>
      <c r="U67" s="82"/>
      <c r="V67" s="82"/>
    </row>
    <row r="68" spans="1:22" ht="15.75">
      <c r="A68" s="184"/>
      <c r="B68" s="193" t="s">
        <v>372</v>
      </c>
      <c r="C68" s="143" t="s">
        <v>643</v>
      </c>
      <c r="D68" s="155"/>
      <c r="E68" s="154"/>
      <c r="F68" s="58">
        <v>0</v>
      </c>
      <c r="G68" s="78" t="s">
        <v>172</v>
      </c>
      <c r="H68" s="58"/>
      <c r="I68" s="58"/>
      <c r="J68" s="58"/>
      <c r="K68" s="58"/>
      <c r="L68" s="229">
        <f t="shared" ref="L68:L70" si="5">J68+K68</f>
        <v>0</v>
      </c>
      <c r="M68" s="54"/>
      <c r="N68" s="82"/>
      <c r="P68" s="153"/>
      <c r="Q68" s="146"/>
      <c r="R68" s="82"/>
      <c r="S68" s="82"/>
      <c r="T68" s="82"/>
      <c r="U68" s="82"/>
      <c r="V68" s="82"/>
    </row>
    <row r="69" spans="1:22" ht="15.75">
      <c r="A69" s="184"/>
      <c r="B69" s="193" t="s">
        <v>373</v>
      </c>
      <c r="C69" s="143" t="s">
        <v>68</v>
      </c>
      <c r="D69" s="155"/>
      <c r="E69" s="154"/>
      <c r="F69" s="58">
        <v>0</v>
      </c>
      <c r="G69" s="78" t="s">
        <v>172</v>
      </c>
      <c r="H69" s="58"/>
      <c r="I69" s="58"/>
      <c r="J69" s="58"/>
      <c r="K69" s="58"/>
      <c r="L69" s="229">
        <f t="shared" si="5"/>
        <v>0</v>
      </c>
      <c r="M69" s="54"/>
      <c r="N69" s="82"/>
      <c r="P69" s="153"/>
      <c r="Q69" s="146"/>
      <c r="R69" s="82"/>
      <c r="S69" s="82"/>
      <c r="T69" s="82"/>
      <c r="U69" s="82"/>
      <c r="V69" s="82"/>
    </row>
    <row r="70" spans="1:22" ht="15.75">
      <c r="A70" s="184"/>
      <c r="B70" s="193" t="s">
        <v>376</v>
      </c>
      <c r="C70" s="143" t="s">
        <v>185</v>
      </c>
      <c r="D70" s="155"/>
      <c r="E70" s="154"/>
      <c r="F70" s="58">
        <v>0</v>
      </c>
      <c r="G70" s="78" t="s">
        <v>164</v>
      </c>
      <c r="H70" s="58"/>
      <c r="I70" s="58"/>
      <c r="J70" s="58"/>
      <c r="K70" s="58"/>
      <c r="L70" s="229">
        <f t="shared" si="5"/>
        <v>0</v>
      </c>
      <c r="M70" s="54"/>
      <c r="N70" s="82"/>
      <c r="P70" s="153"/>
      <c r="Q70" s="146"/>
      <c r="R70" s="82"/>
      <c r="S70" s="82"/>
      <c r="T70" s="82"/>
      <c r="U70" s="82"/>
      <c r="V70" s="82"/>
    </row>
    <row r="71" spans="1:22" s="65" customFormat="1" ht="16.5" thickBot="1">
      <c r="A71" s="166"/>
      <c r="B71" s="196"/>
      <c r="C71" s="151" t="s">
        <v>169</v>
      </c>
      <c r="D71" s="152"/>
      <c r="E71" s="138"/>
      <c r="F71" s="68"/>
      <c r="G71" s="68"/>
      <c r="H71" s="68"/>
      <c r="I71" s="68"/>
      <c r="J71" s="68"/>
      <c r="K71" s="68"/>
      <c r="L71" s="68"/>
      <c r="M71" s="69"/>
      <c r="N71" s="25"/>
    </row>
    <row r="72" spans="1:22" ht="16.5" thickBot="1">
      <c r="A72" s="166"/>
      <c r="B72" s="190" t="s">
        <v>773</v>
      </c>
      <c r="C72" s="125" t="s">
        <v>186</v>
      </c>
      <c r="D72" s="70"/>
      <c r="E72" s="71"/>
      <c r="F72" s="72"/>
      <c r="G72" s="72"/>
      <c r="H72" s="72"/>
      <c r="I72" s="72"/>
      <c r="J72" s="72"/>
      <c r="K72" s="72"/>
      <c r="L72" s="72"/>
      <c r="M72" s="127">
        <f>SUM(L74:L78)</f>
        <v>0</v>
      </c>
      <c r="P72" s="153"/>
      <c r="Q72" s="146"/>
      <c r="R72" s="82"/>
      <c r="S72" s="82"/>
      <c r="T72" s="82"/>
      <c r="U72" s="82"/>
      <c r="V72" s="82"/>
    </row>
    <row r="73" spans="1:22" ht="15.75">
      <c r="A73" s="166"/>
      <c r="B73" s="196"/>
      <c r="C73" s="90"/>
      <c r="D73" s="155"/>
      <c r="E73" s="154"/>
      <c r="F73" s="58"/>
      <c r="G73" s="78"/>
      <c r="H73" s="58"/>
      <c r="I73" s="58"/>
      <c r="J73" s="58"/>
      <c r="K73" s="58"/>
      <c r="L73" s="68"/>
      <c r="M73" s="69"/>
      <c r="N73" s="82"/>
      <c r="P73" s="153"/>
      <c r="Q73" s="146"/>
      <c r="R73" s="82"/>
      <c r="S73" s="82"/>
      <c r="T73" s="82"/>
      <c r="U73" s="82"/>
      <c r="V73" s="82"/>
    </row>
    <row r="74" spans="1:22" ht="15.75" customHeight="1">
      <c r="A74" s="166"/>
      <c r="B74" s="199" t="s">
        <v>378</v>
      </c>
      <c r="C74" s="146" t="s">
        <v>187</v>
      </c>
      <c r="D74" s="155"/>
      <c r="E74" s="154"/>
      <c r="F74" s="58">
        <v>0</v>
      </c>
      <c r="G74" s="78" t="s">
        <v>164</v>
      </c>
      <c r="H74" s="58"/>
      <c r="I74" s="58"/>
      <c r="J74" s="58"/>
      <c r="K74" s="58"/>
      <c r="L74" s="229">
        <f t="shared" ref="L74:L77" si="6">J74+K74</f>
        <v>0</v>
      </c>
      <c r="M74" s="54"/>
      <c r="N74" s="82"/>
      <c r="P74" s="153"/>
      <c r="Q74" s="146"/>
      <c r="R74" s="82"/>
      <c r="S74" s="82"/>
      <c r="T74" s="82"/>
      <c r="U74" s="82"/>
      <c r="V74" s="82"/>
    </row>
    <row r="75" spans="1:22" ht="15.75" customHeight="1">
      <c r="A75" s="166"/>
      <c r="B75" s="199" t="s">
        <v>380</v>
      </c>
      <c r="C75" s="146" t="s">
        <v>188</v>
      </c>
      <c r="D75" s="155"/>
      <c r="E75" s="154"/>
      <c r="F75" s="58">
        <v>0</v>
      </c>
      <c r="G75" s="78" t="s">
        <v>164</v>
      </c>
      <c r="H75" s="58"/>
      <c r="I75" s="58"/>
      <c r="J75" s="58"/>
      <c r="K75" s="58"/>
      <c r="L75" s="229">
        <f t="shared" si="6"/>
        <v>0</v>
      </c>
      <c r="M75" s="54"/>
      <c r="N75" s="82"/>
      <c r="P75" s="153"/>
      <c r="Q75" s="146"/>
      <c r="R75" s="82"/>
      <c r="S75" s="82"/>
      <c r="T75" s="82"/>
      <c r="U75" s="82"/>
      <c r="V75" s="82"/>
    </row>
    <row r="76" spans="1:22" ht="15.75" customHeight="1">
      <c r="A76" s="166"/>
      <c r="B76" s="199" t="s">
        <v>561</v>
      </c>
      <c r="C76" s="146" t="s">
        <v>189</v>
      </c>
      <c r="D76" s="155"/>
      <c r="E76" s="154"/>
      <c r="F76" s="58">
        <v>0</v>
      </c>
      <c r="G76" s="78" t="s">
        <v>165</v>
      </c>
      <c r="H76" s="58"/>
      <c r="I76" s="58"/>
      <c r="J76" s="58"/>
      <c r="K76" s="58"/>
      <c r="L76" s="229">
        <f t="shared" si="6"/>
        <v>0</v>
      </c>
      <c r="M76" s="54"/>
      <c r="N76" s="82"/>
      <c r="P76" s="153"/>
      <c r="Q76" s="146"/>
      <c r="R76" s="82"/>
      <c r="S76" s="82"/>
      <c r="T76" s="82"/>
      <c r="U76" s="82"/>
      <c r="V76" s="82"/>
    </row>
    <row r="77" spans="1:22" ht="15.75" customHeight="1">
      <c r="A77" s="161"/>
      <c r="B77" s="199" t="s">
        <v>567</v>
      </c>
      <c r="C77" s="146" t="s">
        <v>190</v>
      </c>
      <c r="D77" s="155"/>
      <c r="E77" s="154"/>
      <c r="F77" s="58">
        <v>0</v>
      </c>
      <c r="G77" s="78" t="s">
        <v>165</v>
      </c>
      <c r="H77" s="58"/>
      <c r="I77" s="58"/>
      <c r="J77" s="58"/>
      <c r="K77" s="58"/>
      <c r="L77" s="229">
        <f t="shared" si="6"/>
        <v>0</v>
      </c>
      <c r="M77" s="54"/>
      <c r="N77" s="82"/>
      <c r="P77" s="153"/>
      <c r="Q77" s="146"/>
      <c r="R77" s="82"/>
      <c r="S77" s="82"/>
      <c r="T77" s="82"/>
      <c r="U77" s="82"/>
      <c r="V77" s="82"/>
    </row>
    <row r="78" spans="1:22" s="65" customFormat="1" ht="16.5" thickBot="1">
      <c r="A78" s="161"/>
      <c r="B78" s="196"/>
      <c r="C78" s="151" t="s">
        <v>169</v>
      </c>
      <c r="D78" s="152"/>
      <c r="E78" s="138"/>
      <c r="F78" s="68"/>
      <c r="G78" s="68"/>
      <c r="H78" s="68"/>
      <c r="I78" s="68"/>
      <c r="J78" s="68"/>
      <c r="K78" s="68"/>
      <c r="L78" s="68"/>
      <c r="M78" s="69"/>
      <c r="N78" s="25"/>
    </row>
    <row r="79" spans="1:22" ht="16.5" thickBot="1">
      <c r="A79" s="161"/>
      <c r="B79" s="190" t="s">
        <v>774</v>
      </c>
      <c r="C79" s="125" t="s">
        <v>69</v>
      </c>
      <c r="D79" s="70"/>
      <c r="E79" s="71"/>
      <c r="F79" s="72"/>
      <c r="G79" s="72"/>
      <c r="H79" s="72"/>
      <c r="I79" s="72"/>
      <c r="J79" s="72"/>
      <c r="K79" s="72"/>
      <c r="L79" s="72"/>
      <c r="M79" s="127">
        <f>SUM(L81:L85)</f>
        <v>0</v>
      </c>
      <c r="P79" s="153"/>
      <c r="Q79" s="146"/>
      <c r="R79" s="82"/>
      <c r="S79" s="82"/>
      <c r="T79" s="82"/>
      <c r="U79" s="82"/>
      <c r="V79" s="82"/>
    </row>
    <row r="80" spans="1:22" ht="15.75" customHeight="1">
      <c r="A80" s="161"/>
      <c r="B80" s="196"/>
      <c r="C80" s="89"/>
      <c r="D80" s="87"/>
      <c r="E80" s="88"/>
      <c r="F80" s="41"/>
      <c r="G80" s="41"/>
      <c r="H80" s="41"/>
      <c r="I80" s="41"/>
      <c r="J80" s="41"/>
      <c r="K80" s="41"/>
      <c r="L80" s="41"/>
      <c r="M80" s="54"/>
      <c r="N80" s="82"/>
      <c r="P80" s="153"/>
      <c r="Q80" s="146"/>
      <c r="R80" s="82"/>
      <c r="S80" s="82"/>
      <c r="T80" s="82"/>
      <c r="U80" s="82"/>
      <c r="V80" s="82"/>
    </row>
    <row r="81" spans="1:22" ht="15.75" customHeight="1">
      <c r="A81" s="161"/>
      <c r="B81" s="199" t="s">
        <v>381</v>
      </c>
      <c r="C81" s="146" t="s">
        <v>191</v>
      </c>
      <c r="D81" s="155"/>
      <c r="E81" s="154"/>
      <c r="F81" s="58">
        <v>0</v>
      </c>
      <c r="G81" s="78" t="s">
        <v>164</v>
      </c>
      <c r="H81" s="58"/>
      <c r="I81" s="58"/>
      <c r="J81" s="58"/>
      <c r="K81" s="58"/>
      <c r="L81" s="229">
        <f t="shared" ref="L81:L84" si="7">J81+K81</f>
        <v>0</v>
      </c>
      <c r="M81" s="54"/>
      <c r="N81" s="82"/>
      <c r="P81" s="153"/>
      <c r="Q81" s="146"/>
      <c r="R81" s="82"/>
      <c r="S81" s="82"/>
      <c r="T81" s="82"/>
      <c r="U81" s="82"/>
      <c r="V81" s="82"/>
    </row>
    <row r="82" spans="1:22" ht="15.75" customHeight="1">
      <c r="A82" s="184"/>
      <c r="B82" s="199" t="s">
        <v>382</v>
      </c>
      <c r="C82" s="146" t="s">
        <v>192</v>
      </c>
      <c r="D82" s="155"/>
      <c r="E82" s="154"/>
      <c r="F82" s="58">
        <v>0</v>
      </c>
      <c r="G82" s="78" t="s">
        <v>165</v>
      </c>
      <c r="H82" s="58"/>
      <c r="I82" s="58"/>
      <c r="J82" s="58"/>
      <c r="K82" s="58"/>
      <c r="L82" s="229">
        <f t="shared" si="7"/>
        <v>0</v>
      </c>
      <c r="M82" s="54"/>
      <c r="N82" s="82"/>
      <c r="P82" s="153"/>
      <c r="Q82" s="146"/>
      <c r="R82" s="82"/>
      <c r="S82" s="82"/>
      <c r="T82" s="82"/>
      <c r="U82" s="82"/>
      <c r="V82" s="82"/>
    </row>
    <row r="83" spans="1:22" ht="15.75" customHeight="1">
      <c r="A83" s="184"/>
      <c r="B83" s="199" t="s">
        <v>383</v>
      </c>
      <c r="C83" s="146" t="s">
        <v>193</v>
      </c>
      <c r="D83" s="155"/>
      <c r="E83" s="154"/>
      <c r="F83" s="58">
        <v>0</v>
      </c>
      <c r="G83" s="78" t="s">
        <v>164</v>
      </c>
      <c r="H83" s="58"/>
      <c r="I83" s="58"/>
      <c r="J83" s="58"/>
      <c r="K83" s="58"/>
      <c r="L83" s="229">
        <f t="shared" si="7"/>
        <v>0</v>
      </c>
      <c r="M83" s="54"/>
      <c r="N83" s="82"/>
      <c r="P83" s="153"/>
      <c r="Q83" s="146"/>
      <c r="R83" s="82"/>
      <c r="S83" s="82"/>
      <c r="T83" s="82"/>
      <c r="U83" s="82"/>
      <c r="V83" s="82"/>
    </row>
    <row r="84" spans="1:22" ht="15.75" customHeight="1">
      <c r="A84" s="184"/>
      <c r="B84" s="199" t="s">
        <v>747</v>
      </c>
      <c r="C84" s="146" t="s">
        <v>70</v>
      </c>
      <c r="D84" s="155"/>
      <c r="E84" s="154"/>
      <c r="F84" s="58">
        <v>0</v>
      </c>
      <c r="G84" s="78" t="s">
        <v>164</v>
      </c>
      <c r="H84" s="58"/>
      <c r="I84" s="58"/>
      <c r="J84" s="58"/>
      <c r="K84" s="58"/>
      <c r="L84" s="229">
        <f t="shared" si="7"/>
        <v>0</v>
      </c>
      <c r="M84" s="54"/>
      <c r="N84" s="82"/>
      <c r="P84" s="153"/>
      <c r="Q84" s="146"/>
      <c r="R84" s="82"/>
      <c r="S84" s="82"/>
      <c r="T84" s="82"/>
      <c r="U84" s="82"/>
      <c r="V84" s="82"/>
    </row>
    <row r="85" spans="1:22" s="65" customFormat="1" ht="16.5" thickBot="1">
      <c r="A85" s="184"/>
      <c r="B85" s="186"/>
      <c r="C85" s="151" t="s">
        <v>169</v>
      </c>
      <c r="D85" s="152"/>
      <c r="E85" s="138"/>
      <c r="F85" s="68"/>
      <c r="G85" s="68"/>
      <c r="H85" s="68"/>
      <c r="I85" s="68"/>
      <c r="J85" s="68"/>
      <c r="K85" s="68"/>
      <c r="L85" s="68"/>
      <c r="M85" s="69"/>
      <c r="N85" s="25"/>
    </row>
    <row r="86" spans="1:22" ht="16.5" thickBot="1">
      <c r="A86" s="166"/>
      <c r="B86" s="190" t="s">
        <v>775</v>
      </c>
      <c r="C86" s="125" t="s">
        <v>72</v>
      </c>
      <c r="D86" s="70"/>
      <c r="E86" s="71"/>
      <c r="F86" s="72"/>
      <c r="G86" s="72"/>
      <c r="H86" s="72"/>
      <c r="I86" s="72"/>
      <c r="J86" s="72"/>
      <c r="K86" s="72"/>
      <c r="L86" s="72"/>
      <c r="M86" s="127">
        <f>SUM(L88:L93)</f>
        <v>0</v>
      </c>
      <c r="P86" s="153"/>
      <c r="Q86" s="146"/>
      <c r="R86" s="82"/>
      <c r="S86" s="82"/>
      <c r="T86" s="82"/>
      <c r="U86" s="82"/>
      <c r="V86" s="82"/>
    </row>
    <row r="87" spans="1:22" s="65" customFormat="1" ht="20.25">
      <c r="A87" s="161"/>
      <c r="B87" s="196"/>
      <c r="C87" s="146"/>
      <c r="D87" s="155"/>
      <c r="E87" s="154"/>
      <c r="F87" s="58"/>
      <c r="G87" s="78"/>
      <c r="H87" s="85"/>
      <c r="I87" s="85"/>
      <c r="J87" s="85"/>
      <c r="K87" s="85"/>
      <c r="L87" s="68"/>
      <c r="M87" s="69"/>
      <c r="N87" s="25"/>
    </row>
    <row r="88" spans="1:22" s="65" customFormat="1" ht="15.75" customHeight="1">
      <c r="A88" s="161"/>
      <c r="B88" s="193" t="s">
        <v>384</v>
      </c>
      <c r="C88" s="143" t="s">
        <v>194</v>
      </c>
      <c r="D88" s="155"/>
      <c r="E88" s="154"/>
      <c r="F88" s="58">
        <v>0</v>
      </c>
      <c r="G88" s="78" t="s">
        <v>165</v>
      </c>
      <c r="H88" s="85"/>
      <c r="I88" s="85"/>
      <c r="J88" s="85"/>
      <c r="K88" s="85"/>
      <c r="L88" s="229">
        <f t="shared" ref="L88:L92" si="8">J88+K88</f>
        <v>0</v>
      </c>
      <c r="M88" s="54"/>
      <c r="N88" s="25"/>
    </row>
    <row r="89" spans="1:22" s="65" customFormat="1" ht="15.75" customHeight="1">
      <c r="A89" s="184"/>
      <c r="B89" s="193" t="s">
        <v>385</v>
      </c>
      <c r="C89" s="143" t="s">
        <v>195</v>
      </c>
      <c r="D89" s="155"/>
      <c r="E89" s="154"/>
      <c r="F89" s="58">
        <v>0</v>
      </c>
      <c r="G89" s="78" t="s">
        <v>164</v>
      </c>
      <c r="H89" s="85"/>
      <c r="I89" s="85"/>
      <c r="J89" s="85"/>
      <c r="K89" s="85"/>
      <c r="L89" s="229">
        <f t="shared" si="8"/>
        <v>0</v>
      </c>
      <c r="M89" s="54"/>
      <c r="N89" s="25"/>
    </row>
    <row r="90" spans="1:22" s="65" customFormat="1" ht="15.75" customHeight="1">
      <c r="A90" s="184"/>
      <c r="B90" s="193" t="s">
        <v>386</v>
      </c>
      <c r="C90" s="143" t="s">
        <v>196</v>
      </c>
      <c r="D90" s="155"/>
      <c r="E90" s="154"/>
      <c r="F90" s="58">
        <v>0</v>
      </c>
      <c r="G90" s="78" t="s">
        <v>164</v>
      </c>
      <c r="H90" s="85"/>
      <c r="I90" s="85"/>
      <c r="J90" s="85"/>
      <c r="K90" s="85"/>
      <c r="L90" s="229">
        <f t="shared" si="8"/>
        <v>0</v>
      </c>
      <c r="M90" s="54"/>
      <c r="N90" s="25"/>
    </row>
    <row r="91" spans="1:22" ht="15.75" customHeight="1">
      <c r="A91" s="184"/>
      <c r="B91" s="193" t="s">
        <v>776</v>
      </c>
      <c r="C91" s="146" t="s">
        <v>197</v>
      </c>
      <c r="D91" s="87"/>
      <c r="E91" s="88"/>
      <c r="F91" s="58">
        <v>0</v>
      </c>
      <c r="G91" s="78" t="s">
        <v>164</v>
      </c>
      <c r="H91" s="85"/>
      <c r="I91" s="85"/>
      <c r="J91" s="85"/>
      <c r="K91" s="85"/>
      <c r="L91" s="229">
        <f t="shared" si="8"/>
        <v>0</v>
      </c>
      <c r="M91" s="54"/>
      <c r="N91" s="82"/>
      <c r="P91" s="153"/>
      <c r="Q91" s="146"/>
      <c r="R91" s="82"/>
      <c r="S91" s="82"/>
      <c r="T91" s="82"/>
      <c r="U91" s="82"/>
      <c r="V91" s="82"/>
    </row>
    <row r="92" spans="1:22" ht="15.75" customHeight="1">
      <c r="A92" s="166"/>
      <c r="B92" s="193" t="s">
        <v>777</v>
      </c>
      <c r="C92" s="146" t="s">
        <v>198</v>
      </c>
      <c r="D92" s="155"/>
      <c r="E92" s="154"/>
      <c r="F92" s="58">
        <v>0</v>
      </c>
      <c r="G92" s="78" t="s">
        <v>164</v>
      </c>
      <c r="H92" s="58"/>
      <c r="I92" s="58"/>
      <c r="J92" s="58"/>
      <c r="K92" s="58"/>
      <c r="L92" s="229">
        <f t="shared" si="8"/>
        <v>0</v>
      </c>
      <c r="M92" s="54"/>
      <c r="N92" s="82"/>
      <c r="P92" s="153"/>
      <c r="Q92" s="146"/>
      <c r="R92" s="82"/>
      <c r="S92" s="82"/>
      <c r="T92" s="82"/>
      <c r="U92" s="82"/>
      <c r="V92" s="82"/>
    </row>
    <row r="93" spans="1:22" ht="15.75" customHeight="1" thickBot="1">
      <c r="A93" s="166"/>
      <c r="B93" s="196"/>
      <c r="C93" s="151" t="s">
        <v>169</v>
      </c>
      <c r="D93" s="155"/>
      <c r="E93" s="154"/>
      <c r="F93" s="58"/>
      <c r="G93" s="78"/>
      <c r="H93" s="58"/>
      <c r="I93" s="58"/>
      <c r="J93" s="58"/>
      <c r="K93" s="58"/>
      <c r="L93" s="131"/>
      <c r="M93" s="54"/>
      <c r="N93" s="82"/>
      <c r="P93" s="153"/>
      <c r="Q93" s="146"/>
      <c r="R93" s="82"/>
      <c r="S93" s="82"/>
      <c r="T93" s="82"/>
      <c r="U93" s="82"/>
      <c r="V93" s="82"/>
    </row>
    <row r="94" spans="1:22" ht="16.5" thickBot="1">
      <c r="A94" s="166"/>
      <c r="B94" s="190" t="s">
        <v>778</v>
      </c>
      <c r="C94" s="125" t="s">
        <v>642</v>
      </c>
      <c r="D94" s="70"/>
      <c r="E94" s="71"/>
      <c r="F94" s="72"/>
      <c r="G94" s="72"/>
      <c r="H94" s="72"/>
      <c r="I94" s="72"/>
      <c r="J94" s="72"/>
      <c r="K94" s="72"/>
      <c r="L94" s="72"/>
      <c r="M94" s="127">
        <f>SUM(L96:L99)</f>
        <v>0</v>
      </c>
      <c r="P94" s="153"/>
      <c r="Q94" s="146"/>
      <c r="R94" s="82"/>
      <c r="S94" s="82"/>
      <c r="T94" s="82"/>
      <c r="U94" s="82"/>
      <c r="V94" s="82"/>
    </row>
    <row r="95" spans="1:22" s="65" customFormat="1" ht="15.75">
      <c r="A95" s="183"/>
      <c r="B95" s="186"/>
      <c r="C95" s="91"/>
      <c r="D95" s="92"/>
      <c r="E95" s="93"/>
      <c r="F95" s="94"/>
      <c r="G95" s="74"/>
      <c r="H95" s="74"/>
      <c r="I95" s="74"/>
      <c r="J95" s="74"/>
      <c r="K95" s="74"/>
      <c r="L95" s="74"/>
      <c r="M95" s="77"/>
      <c r="P95" s="153"/>
      <c r="Q95" s="146"/>
      <c r="R95" s="25"/>
      <c r="S95" s="25"/>
      <c r="T95" s="25"/>
      <c r="U95" s="25"/>
      <c r="V95" s="25"/>
    </row>
    <row r="96" spans="1:22" ht="15.75" customHeight="1">
      <c r="A96" s="183"/>
      <c r="B96" s="193" t="s">
        <v>388</v>
      </c>
      <c r="C96" s="143" t="s">
        <v>199</v>
      </c>
      <c r="D96" s="155"/>
      <c r="E96" s="154"/>
      <c r="F96" s="58">
        <v>0</v>
      </c>
      <c r="G96" s="78" t="s">
        <v>19</v>
      </c>
      <c r="H96" s="58"/>
      <c r="I96" s="58"/>
      <c r="J96" s="58"/>
      <c r="K96" s="58"/>
      <c r="L96" s="229">
        <f t="shared" ref="L96:L98" si="9">J96+K96</f>
        <v>0</v>
      </c>
      <c r="M96" s="54"/>
      <c r="N96" s="82"/>
      <c r="P96" s="153"/>
      <c r="Q96" s="146"/>
      <c r="R96" s="82"/>
      <c r="S96" s="82"/>
      <c r="T96" s="82"/>
      <c r="U96" s="82"/>
      <c r="V96" s="82"/>
    </row>
    <row r="97" spans="1:22" ht="15.75" customHeight="1">
      <c r="A97" s="183"/>
      <c r="B97" s="193" t="s">
        <v>391</v>
      </c>
      <c r="C97" s="146" t="s">
        <v>200</v>
      </c>
      <c r="D97" s="86"/>
      <c r="E97" s="138"/>
      <c r="F97" s="58">
        <v>0</v>
      </c>
      <c r="G97" s="78" t="s">
        <v>19</v>
      </c>
      <c r="H97" s="95"/>
      <c r="I97" s="95"/>
      <c r="J97" s="95"/>
      <c r="K97" s="95"/>
      <c r="L97" s="229">
        <f t="shared" si="9"/>
        <v>0</v>
      </c>
      <c r="M97" s="54"/>
      <c r="N97" s="82"/>
    </row>
    <row r="98" spans="1:22" ht="15.75" customHeight="1">
      <c r="A98" s="166"/>
      <c r="B98" s="193" t="s">
        <v>393</v>
      </c>
      <c r="C98" s="146" t="s">
        <v>201</v>
      </c>
      <c r="D98" s="86"/>
      <c r="E98" s="138"/>
      <c r="F98" s="58">
        <v>0</v>
      </c>
      <c r="G98" s="78" t="s">
        <v>19</v>
      </c>
      <c r="H98" s="95"/>
      <c r="I98" s="95"/>
      <c r="J98" s="95"/>
      <c r="K98" s="95"/>
      <c r="L98" s="229">
        <f t="shared" si="9"/>
        <v>0</v>
      </c>
      <c r="M98" s="54"/>
      <c r="N98" s="82"/>
    </row>
    <row r="99" spans="1:22" s="65" customFormat="1" ht="21" thickBot="1">
      <c r="A99" s="166"/>
      <c r="B99" s="196"/>
      <c r="C99" s="151" t="s">
        <v>169</v>
      </c>
      <c r="D99" s="155"/>
      <c r="E99" s="154"/>
      <c r="F99" s="58"/>
      <c r="G99" s="78"/>
      <c r="H99" s="85"/>
      <c r="I99" s="85"/>
      <c r="J99" s="85"/>
      <c r="K99" s="85"/>
      <c r="L99" s="68"/>
      <c r="M99" s="69"/>
      <c r="N99" s="25"/>
    </row>
    <row r="100" spans="1:22" ht="42.75" customHeight="1" thickBot="1">
      <c r="A100" s="166"/>
      <c r="B100" s="190" t="s">
        <v>779</v>
      </c>
      <c r="C100" s="125" t="s">
        <v>641</v>
      </c>
      <c r="D100" s="70"/>
      <c r="E100" s="71"/>
      <c r="F100" s="72"/>
      <c r="G100" s="72"/>
      <c r="H100" s="72"/>
      <c r="I100" s="72"/>
      <c r="J100" s="72"/>
      <c r="K100" s="72"/>
      <c r="L100" s="72"/>
      <c r="M100" s="127">
        <f>SUM(L102:L103)</f>
        <v>0</v>
      </c>
      <c r="P100" s="153"/>
      <c r="Q100" s="146"/>
      <c r="R100" s="82"/>
      <c r="S100" s="82"/>
      <c r="T100" s="82"/>
      <c r="U100" s="82"/>
      <c r="V100" s="82"/>
    </row>
    <row r="101" spans="1:22" s="65" customFormat="1" ht="15.75">
      <c r="A101" s="166"/>
      <c r="B101" s="186"/>
      <c r="C101" s="91"/>
      <c r="D101" s="92"/>
      <c r="E101" s="93"/>
      <c r="F101" s="94"/>
      <c r="G101" s="74"/>
      <c r="H101" s="74"/>
      <c r="I101" s="74"/>
      <c r="J101" s="74"/>
      <c r="K101" s="74"/>
      <c r="L101" s="74"/>
      <c r="M101" s="77"/>
      <c r="P101" s="153"/>
      <c r="Q101" s="146"/>
      <c r="R101" s="25"/>
      <c r="S101" s="25"/>
      <c r="T101" s="25"/>
      <c r="U101" s="25"/>
      <c r="V101" s="25"/>
    </row>
    <row r="102" spans="1:22" ht="15.75" customHeight="1">
      <c r="A102" s="166"/>
      <c r="B102" s="193" t="s">
        <v>396</v>
      </c>
      <c r="C102" s="146" t="s">
        <v>202</v>
      </c>
      <c r="D102" s="155"/>
      <c r="E102" s="154"/>
      <c r="F102" s="58">
        <v>0</v>
      </c>
      <c r="G102" s="78" t="s">
        <v>19</v>
      </c>
      <c r="H102" s="58"/>
      <c r="I102" s="58"/>
      <c r="J102" s="58"/>
      <c r="K102" s="58"/>
      <c r="L102" s="229">
        <f>J102+K102</f>
        <v>0</v>
      </c>
      <c r="M102" s="54"/>
      <c r="N102" s="82"/>
      <c r="P102" s="153"/>
      <c r="Q102" s="146"/>
      <c r="R102" s="82"/>
      <c r="S102" s="82"/>
      <c r="T102" s="82"/>
      <c r="U102" s="82"/>
      <c r="V102" s="82"/>
    </row>
    <row r="103" spans="1:22" s="65" customFormat="1" ht="21" thickBot="1">
      <c r="A103" s="166"/>
      <c r="B103" s="186"/>
      <c r="C103" s="151" t="s">
        <v>169</v>
      </c>
      <c r="D103" s="155"/>
      <c r="E103" s="154"/>
      <c r="F103" s="58"/>
      <c r="G103" s="78"/>
      <c r="H103" s="85"/>
      <c r="I103" s="85"/>
      <c r="J103" s="85"/>
      <c r="K103" s="85"/>
      <c r="L103" s="68"/>
      <c r="M103" s="69"/>
      <c r="N103" s="25"/>
    </row>
    <row r="104" spans="1:22" ht="16.5" thickBot="1">
      <c r="A104" s="166"/>
      <c r="B104" s="190" t="s">
        <v>780</v>
      </c>
      <c r="C104" s="125" t="s">
        <v>203</v>
      </c>
      <c r="D104" s="70"/>
      <c r="E104" s="71"/>
      <c r="F104" s="72"/>
      <c r="G104" s="72"/>
      <c r="H104" s="72"/>
      <c r="I104" s="72"/>
      <c r="J104" s="72"/>
      <c r="K104" s="72"/>
      <c r="L104" s="72"/>
      <c r="M104" s="127">
        <f>SUM(L106:L116)</f>
        <v>0</v>
      </c>
      <c r="P104" s="153"/>
      <c r="Q104" s="146"/>
      <c r="R104" s="82"/>
      <c r="S104" s="82"/>
      <c r="T104" s="82"/>
      <c r="U104" s="82"/>
      <c r="V104" s="82"/>
    </row>
    <row r="105" spans="1:22" ht="15.75">
      <c r="A105" s="166"/>
      <c r="B105" s="186"/>
      <c r="C105" s="90"/>
      <c r="D105" s="155"/>
      <c r="E105" s="154"/>
      <c r="F105" s="58"/>
      <c r="G105" s="78"/>
      <c r="H105" s="58"/>
      <c r="I105" s="58"/>
      <c r="J105" s="58"/>
      <c r="K105" s="58"/>
      <c r="L105" s="68"/>
      <c r="M105" s="69"/>
      <c r="N105" s="82"/>
      <c r="P105" s="153"/>
      <c r="Q105" s="146"/>
      <c r="R105" s="82"/>
      <c r="S105" s="82"/>
      <c r="T105" s="82"/>
      <c r="U105" s="82"/>
      <c r="V105" s="82"/>
    </row>
    <row r="106" spans="1:22" ht="15.75">
      <c r="A106" s="166"/>
      <c r="B106" s="193" t="s">
        <v>397</v>
      </c>
      <c r="C106" s="143" t="s">
        <v>204</v>
      </c>
      <c r="D106" s="155"/>
      <c r="E106" s="154"/>
      <c r="F106" s="58">
        <v>0</v>
      </c>
      <c r="G106" s="78" t="s">
        <v>19</v>
      </c>
      <c r="H106" s="58"/>
      <c r="I106" s="58"/>
      <c r="J106" s="58"/>
      <c r="K106" s="58"/>
      <c r="L106" s="229">
        <f t="shared" ref="L106:L115" si="10">J106+K106</f>
        <v>0</v>
      </c>
      <c r="M106" s="54"/>
      <c r="N106" s="82"/>
      <c r="P106" s="153"/>
      <c r="Q106" s="146"/>
      <c r="R106" s="82"/>
      <c r="S106" s="82"/>
      <c r="T106" s="82"/>
      <c r="U106" s="82"/>
      <c r="V106" s="82"/>
    </row>
    <row r="107" spans="1:22" ht="15.75">
      <c r="A107" s="161"/>
      <c r="B107" s="193" t="s">
        <v>399</v>
      </c>
      <c r="C107" s="146" t="s">
        <v>205</v>
      </c>
      <c r="D107" s="86"/>
      <c r="E107" s="138"/>
      <c r="F107" s="58">
        <v>0</v>
      </c>
      <c r="G107" s="96" t="s">
        <v>19</v>
      </c>
      <c r="H107" s="95"/>
      <c r="I107" s="95"/>
      <c r="J107" s="95"/>
      <c r="K107" s="95"/>
      <c r="L107" s="229">
        <f t="shared" si="10"/>
        <v>0</v>
      </c>
      <c r="M107" s="54"/>
      <c r="N107" s="82"/>
    </row>
    <row r="108" spans="1:22" ht="15.75">
      <c r="A108" s="166"/>
      <c r="B108" s="193" t="s">
        <v>401</v>
      </c>
      <c r="C108" s="146" t="s">
        <v>206</v>
      </c>
      <c r="D108" s="86"/>
      <c r="E108" s="138"/>
      <c r="F108" s="58">
        <v>0</v>
      </c>
      <c r="G108" s="96" t="s">
        <v>19</v>
      </c>
      <c r="H108" s="95"/>
      <c r="I108" s="95"/>
      <c r="J108" s="95"/>
      <c r="K108" s="95"/>
      <c r="L108" s="229">
        <f t="shared" si="10"/>
        <v>0</v>
      </c>
      <c r="M108" s="54"/>
      <c r="N108" s="82"/>
    </row>
    <row r="109" spans="1:22" ht="15.75">
      <c r="A109" s="166"/>
      <c r="B109" s="193" t="s">
        <v>403</v>
      </c>
      <c r="C109" s="146" t="s">
        <v>640</v>
      </c>
      <c r="D109" s="86"/>
      <c r="E109" s="138"/>
      <c r="F109" s="58">
        <v>0</v>
      </c>
      <c r="G109" s="96" t="s">
        <v>19</v>
      </c>
      <c r="H109" s="95"/>
      <c r="I109" s="95"/>
      <c r="J109" s="95"/>
      <c r="K109" s="95"/>
      <c r="L109" s="229">
        <f t="shared" si="10"/>
        <v>0</v>
      </c>
      <c r="M109" s="54"/>
      <c r="N109" s="82"/>
    </row>
    <row r="110" spans="1:22" ht="15.75">
      <c r="A110" s="166"/>
      <c r="B110" s="193" t="s">
        <v>405</v>
      </c>
      <c r="C110" s="146" t="s">
        <v>207</v>
      </c>
      <c r="D110" s="86"/>
      <c r="E110" s="138"/>
      <c r="F110" s="58">
        <v>0</v>
      </c>
      <c r="G110" s="96" t="s">
        <v>19</v>
      </c>
      <c r="H110" s="95"/>
      <c r="I110" s="95"/>
      <c r="J110" s="95"/>
      <c r="K110" s="95"/>
      <c r="L110" s="229">
        <f t="shared" si="10"/>
        <v>0</v>
      </c>
      <c r="M110" s="54"/>
      <c r="N110" s="82"/>
    </row>
    <row r="111" spans="1:22" ht="15.75">
      <c r="A111" s="161"/>
      <c r="B111" s="193" t="s">
        <v>408</v>
      </c>
      <c r="C111" s="146" t="s">
        <v>208</v>
      </c>
      <c r="D111" s="86"/>
      <c r="E111" s="138"/>
      <c r="F111" s="58">
        <v>0</v>
      </c>
      <c r="G111" s="96" t="s">
        <v>19</v>
      </c>
      <c r="H111" s="95"/>
      <c r="I111" s="95"/>
      <c r="J111" s="95"/>
      <c r="K111" s="95"/>
      <c r="L111" s="229">
        <f t="shared" si="10"/>
        <v>0</v>
      </c>
      <c r="M111" s="54"/>
      <c r="N111" s="82"/>
    </row>
    <row r="112" spans="1:22" ht="15.75">
      <c r="A112" s="166"/>
      <c r="B112" s="193" t="s">
        <v>409</v>
      </c>
      <c r="C112" s="146" t="s">
        <v>209</v>
      </c>
      <c r="D112" s="86"/>
      <c r="E112" s="138"/>
      <c r="F112" s="58">
        <v>0</v>
      </c>
      <c r="G112" s="96" t="s">
        <v>19</v>
      </c>
      <c r="H112" s="95"/>
      <c r="I112" s="95"/>
      <c r="J112" s="95"/>
      <c r="K112" s="95"/>
      <c r="L112" s="229">
        <f t="shared" si="10"/>
        <v>0</v>
      </c>
      <c r="M112" s="54"/>
      <c r="N112" s="82"/>
    </row>
    <row r="113" spans="1:22" ht="15.75">
      <c r="A113" s="166"/>
      <c r="B113" s="193" t="s">
        <v>413</v>
      </c>
      <c r="C113" s="146" t="s">
        <v>210</v>
      </c>
      <c r="D113" s="86"/>
      <c r="E113" s="138"/>
      <c r="F113" s="58">
        <v>0</v>
      </c>
      <c r="G113" s="96" t="s">
        <v>19</v>
      </c>
      <c r="H113" s="95"/>
      <c r="I113" s="95"/>
      <c r="J113" s="95"/>
      <c r="K113" s="95"/>
      <c r="L113" s="229">
        <f t="shared" si="10"/>
        <v>0</v>
      </c>
      <c r="M113" s="54"/>
      <c r="N113" s="82"/>
    </row>
    <row r="114" spans="1:22" ht="15.75">
      <c r="A114" s="166"/>
      <c r="B114" s="193" t="s">
        <v>417</v>
      </c>
      <c r="C114" s="146" t="s">
        <v>211</v>
      </c>
      <c r="D114" s="86"/>
      <c r="E114" s="138"/>
      <c r="F114" s="58">
        <v>0</v>
      </c>
      <c r="G114" s="96" t="s">
        <v>19</v>
      </c>
      <c r="H114" s="95"/>
      <c r="I114" s="95"/>
      <c r="J114" s="95"/>
      <c r="K114" s="95"/>
      <c r="L114" s="229">
        <f t="shared" si="10"/>
        <v>0</v>
      </c>
      <c r="M114" s="54"/>
      <c r="N114" s="82"/>
    </row>
    <row r="115" spans="1:22" ht="15.75">
      <c r="A115" s="166"/>
      <c r="B115" s="193" t="s">
        <v>77</v>
      </c>
      <c r="C115" s="146" t="s">
        <v>212</v>
      </c>
      <c r="D115" s="86"/>
      <c r="E115" s="138"/>
      <c r="F115" s="58">
        <v>0</v>
      </c>
      <c r="G115" s="96" t="s">
        <v>19</v>
      </c>
      <c r="H115" s="95"/>
      <c r="I115" s="95"/>
      <c r="J115" s="95"/>
      <c r="K115" s="95"/>
      <c r="L115" s="229">
        <f t="shared" si="10"/>
        <v>0</v>
      </c>
      <c r="M115" s="54"/>
      <c r="N115" s="82"/>
    </row>
    <row r="116" spans="1:22" ht="16.5" thickBot="1">
      <c r="A116" s="166"/>
      <c r="B116" s="186"/>
      <c r="C116" s="151" t="s">
        <v>169</v>
      </c>
      <c r="D116" s="155"/>
      <c r="E116" s="154"/>
      <c r="F116" s="58"/>
      <c r="G116" s="78"/>
      <c r="H116" s="58"/>
      <c r="I116" s="58"/>
      <c r="J116" s="58"/>
      <c r="K116" s="58"/>
      <c r="L116" s="68"/>
      <c r="M116" s="54"/>
      <c r="N116" s="82"/>
      <c r="P116" s="153"/>
      <c r="Q116" s="146"/>
      <c r="R116" s="82"/>
      <c r="S116" s="82"/>
      <c r="T116" s="82"/>
      <c r="U116" s="82"/>
      <c r="V116" s="82"/>
    </row>
    <row r="117" spans="1:22" ht="16.5" thickBot="1">
      <c r="A117" s="166"/>
      <c r="B117" s="188" t="s">
        <v>781</v>
      </c>
      <c r="C117" s="125" t="s">
        <v>639</v>
      </c>
      <c r="D117" s="70"/>
      <c r="E117" s="71"/>
      <c r="F117" s="72"/>
      <c r="G117" s="72"/>
      <c r="H117" s="72"/>
      <c r="I117" s="72"/>
      <c r="J117" s="72"/>
      <c r="K117" s="72"/>
      <c r="L117" s="72"/>
      <c r="M117" s="127">
        <f>SUM(L119:L126)</f>
        <v>0</v>
      </c>
      <c r="P117" s="153"/>
      <c r="Q117" s="146"/>
      <c r="R117" s="82"/>
      <c r="S117" s="82"/>
      <c r="T117" s="82"/>
      <c r="U117" s="82"/>
      <c r="V117" s="82"/>
    </row>
    <row r="118" spans="1:22">
      <c r="A118" s="166"/>
      <c r="B118" s="186"/>
      <c r="C118" s="89"/>
      <c r="D118" s="81"/>
      <c r="E118" s="80"/>
      <c r="F118" s="41"/>
      <c r="G118" s="41"/>
      <c r="H118" s="41"/>
      <c r="I118" s="41"/>
      <c r="J118" s="41"/>
      <c r="K118" s="41"/>
      <c r="L118" s="41"/>
      <c r="M118" s="54"/>
      <c r="N118" s="82"/>
      <c r="P118" s="82"/>
      <c r="Q118" s="82"/>
      <c r="R118" s="82"/>
      <c r="S118" s="82"/>
      <c r="T118" s="82"/>
      <c r="U118" s="82"/>
      <c r="V118" s="82"/>
    </row>
    <row r="119" spans="1:22" ht="15.75" customHeight="1">
      <c r="A119" s="166"/>
      <c r="B119" s="193" t="s">
        <v>432</v>
      </c>
      <c r="C119" s="143" t="s">
        <v>213</v>
      </c>
      <c r="D119" s="155"/>
      <c r="E119" s="154"/>
      <c r="F119" s="58">
        <v>0</v>
      </c>
      <c r="G119" s="78" t="s">
        <v>19</v>
      </c>
      <c r="H119" s="58"/>
      <c r="I119" s="58"/>
      <c r="J119" s="58"/>
      <c r="K119" s="58"/>
      <c r="L119" s="229">
        <f t="shared" ref="L119:L125" si="11">J119+K119</f>
        <v>0</v>
      </c>
      <c r="M119" s="54"/>
      <c r="N119" s="82"/>
      <c r="P119" s="153"/>
      <c r="Q119" s="146"/>
      <c r="R119" s="82"/>
      <c r="S119" s="82"/>
      <c r="T119" s="82"/>
      <c r="U119" s="82"/>
      <c r="V119" s="82"/>
    </row>
    <row r="120" spans="1:22" ht="15.75" customHeight="1">
      <c r="A120" s="166"/>
      <c r="B120" s="193" t="s">
        <v>435</v>
      </c>
      <c r="C120" s="146" t="s">
        <v>214</v>
      </c>
      <c r="D120" s="86"/>
      <c r="E120" s="138"/>
      <c r="F120" s="58">
        <v>0</v>
      </c>
      <c r="G120" s="78" t="s">
        <v>19</v>
      </c>
      <c r="H120" s="95"/>
      <c r="I120" s="95"/>
      <c r="J120" s="95"/>
      <c r="K120" s="95"/>
      <c r="L120" s="229">
        <f t="shared" si="11"/>
        <v>0</v>
      </c>
      <c r="M120" s="54"/>
      <c r="N120" s="82"/>
    </row>
    <row r="121" spans="1:22" ht="15.75" customHeight="1">
      <c r="A121" s="166"/>
      <c r="B121" s="193" t="s">
        <v>436</v>
      </c>
      <c r="C121" s="146" t="s">
        <v>215</v>
      </c>
      <c r="D121" s="86"/>
      <c r="E121" s="138"/>
      <c r="F121" s="58">
        <v>0</v>
      </c>
      <c r="G121" s="78" t="s">
        <v>19</v>
      </c>
      <c r="H121" s="95"/>
      <c r="I121" s="95"/>
      <c r="J121" s="95"/>
      <c r="K121" s="95"/>
      <c r="L121" s="229">
        <f t="shared" si="11"/>
        <v>0</v>
      </c>
      <c r="M121" s="54"/>
      <c r="N121" s="82"/>
    </row>
    <row r="122" spans="1:22" ht="15.75" customHeight="1">
      <c r="A122" s="166"/>
      <c r="B122" s="193" t="s">
        <v>438</v>
      </c>
      <c r="C122" s="146" t="s">
        <v>216</v>
      </c>
      <c r="D122" s="86"/>
      <c r="E122" s="138"/>
      <c r="F122" s="58">
        <v>0</v>
      </c>
      <c r="G122" s="78" t="s">
        <v>19</v>
      </c>
      <c r="H122" s="95"/>
      <c r="I122" s="95"/>
      <c r="J122" s="95"/>
      <c r="K122" s="95"/>
      <c r="L122" s="229">
        <f t="shared" si="11"/>
        <v>0</v>
      </c>
      <c r="M122" s="54"/>
      <c r="N122" s="82"/>
    </row>
    <row r="123" spans="1:22" ht="15.75" customHeight="1">
      <c r="A123" s="166"/>
      <c r="B123" s="193" t="s">
        <v>439</v>
      </c>
      <c r="C123" s="146" t="s">
        <v>217</v>
      </c>
      <c r="D123" s="86"/>
      <c r="E123" s="138"/>
      <c r="F123" s="58">
        <v>0</v>
      </c>
      <c r="G123" s="78" t="s">
        <v>19</v>
      </c>
      <c r="H123" s="95"/>
      <c r="I123" s="95"/>
      <c r="J123" s="95"/>
      <c r="K123" s="95"/>
      <c r="L123" s="229">
        <f t="shared" si="11"/>
        <v>0</v>
      </c>
      <c r="M123" s="54"/>
      <c r="N123" s="82"/>
    </row>
    <row r="124" spans="1:22" ht="15.75" customHeight="1">
      <c r="A124" s="166"/>
      <c r="B124" s="193" t="s">
        <v>441</v>
      </c>
      <c r="C124" s="146" t="s">
        <v>218</v>
      </c>
      <c r="D124" s="86"/>
      <c r="E124" s="138"/>
      <c r="F124" s="58">
        <v>0</v>
      </c>
      <c r="G124" s="78" t="s">
        <v>19</v>
      </c>
      <c r="H124" s="95"/>
      <c r="I124" s="95"/>
      <c r="J124" s="95"/>
      <c r="K124" s="95"/>
      <c r="L124" s="229">
        <f t="shared" si="11"/>
        <v>0</v>
      </c>
      <c r="M124" s="54"/>
      <c r="N124" s="82"/>
    </row>
    <row r="125" spans="1:22" s="65" customFormat="1" ht="15.75" customHeight="1">
      <c r="A125" s="166"/>
      <c r="B125" s="193" t="s">
        <v>443</v>
      </c>
      <c r="C125" s="146" t="s">
        <v>653</v>
      </c>
      <c r="D125" s="155"/>
      <c r="E125" s="154"/>
      <c r="F125" s="58">
        <v>0</v>
      </c>
      <c r="G125" s="78" t="s">
        <v>19</v>
      </c>
      <c r="H125" s="85"/>
      <c r="I125" s="85"/>
      <c r="J125" s="85"/>
      <c r="K125" s="85"/>
      <c r="L125" s="229">
        <f t="shared" si="11"/>
        <v>0</v>
      </c>
      <c r="M125" s="54"/>
      <c r="N125" s="25"/>
    </row>
    <row r="126" spans="1:22" ht="16.5" thickBot="1">
      <c r="A126" s="166"/>
      <c r="B126" s="186"/>
      <c r="C126" s="151" t="s">
        <v>169</v>
      </c>
      <c r="D126" s="155"/>
      <c r="E126" s="154"/>
      <c r="F126" s="58"/>
      <c r="G126" s="78"/>
      <c r="H126" s="58"/>
      <c r="I126" s="58"/>
      <c r="J126" s="58"/>
      <c r="K126" s="58"/>
      <c r="L126" s="68"/>
      <c r="M126" s="54"/>
      <c r="N126" s="82"/>
      <c r="P126" s="153"/>
      <c r="Q126" s="146"/>
      <c r="R126" s="82"/>
      <c r="S126" s="82"/>
      <c r="T126" s="82"/>
      <c r="U126" s="82"/>
      <c r="V126" s="82"/>
    </row>
    <row r="127" spans="1:22" ht="16.5" thickBot="1">
      <c r="A127" s="166"/>
      <c r="B127" s="189" t="s">
        <v>782</v>
      </c>
      <c r="C127" s="125" t="s">
        <v>219</v>
      </c>
      <c r="D127" s="70"/>
      <c r="E127" s="71"/>
      <c r="F127" s="72"/>
      <c r="G127" s="72"/>
      <c r="H127" s="72"/>
      <c r="I127" s="72"/>
      <c r="J127" s="72"/>
      <c r="K127" s="72"/>
      <c r="L127" s="72"/>
      <c r="M127" s="127">
        <f>SUM(L129:L144)</f>
        <v>0</v>
      </c>
      <c r="P127" s="153"/>
      <c r="Q127" s="146"/>
      <c r="R127" s="82"/>
      <c r="S127" s="82"/>
      <c r="T127" s="82"/>
      <c r="U127" s="82"/>
      <c r="V127" s="82"/>
    </row>
    <row r="128" spans="1:22" s="65" customFormat="1" ht="20.25">
      <c r="A128" s="166"/>
      <c r="B128" s="186"/>
      <c r="C128" s="146"/>
      <c r="D128" s="155"/>
      <c r="E128" s="154"/>
      <c r="F128" s="58"/>
      <c r="G128" s="78"/>
      <c r="H128" s="85"/>
      <c r="I128" s="85"/>
      <c r="J128" s="85"/>
      <c r="K128" s="85"/>
      <c r="L128" s="68"/>
      <c r="M128" s="69"/>
      <c r="N128" s="25"/>
    </row>
    <row r="129" spans="1:22" ht="15.75" customHeight="1">
      <c r="A129" s="166"/>
      <c r="B129" s="193" t="s">
        <v>457</v>
      </c>
      <c r="C129" s="143" t="s">
        <v>220</v>
      </c>
      <c r="D129" s="155"/>
      <c r="E129" s="154"/>
      <c r="F129" s="58">
        <v>0</v>
      </c>
      <c r="G129" s="78" t="s">
        <v>19</v>
      </c>
      <c r="H129" s="58"/>
      <c r="I129" s="58"/>
      <c r="J129" s="58"/>
      <c r="K129" s="58"/>
      <c r="L129" s="229">
        <f t="shared" ref="L129:L143" si="12">J129+K129</f>
        <v>0</v>
      </c>
      <c r="M129" s="54"/>
      <c r="N129" s="82"/>
      <c r="P129" s="153"/>
      <c r="Q129" s="146"/>
      <c r="R129" s="82"/>
      <c r="S129" s="82"/>
      <c r="T129" s="82"/>
      <c r="U129" s="82"/>
      <c r="V129" s="82"/>
    </row>
    <row r="130" spans="1:22" ht="15.75" customHeight="1">
      <c r="A130" s="166"/>
      <c r="B130" s="193" t="s">
        <v>459</v>
      </c>
      <c r="C130" s="146" t="s">
        <v>221</v>
      </c>
      <c r="D130" s="86"/>
      <c r="E130" s="138"/>
      <c r="F130" s="58">
        <v>0</v>
      </c>
      <c r="G130" s="78" t="s">
        <v>19</v>
      </c>
      <c r="H130" s="95"/>
      <c r="I130" s="95"/>
      <c r="J130" s="95"/>
      <c r="K130" s="95"/>
      <c r="L130" s="229">
        <f t="shared" si="12"/>
        <v>0</v>
      </c>
      <c r="M130" s="54"/>
      <c r="N130" s="82"/>
    </row>
    <row r="131" spans="1:22" ht="15.75" customHeight="1">
      <c r="A131" s="166"/>
      <c r="B131" s="193" t="s">
        <v>461</v>
      </c>
      <c r="C131" s="146" t="s">
        <v>222</v>
      </c>
      <c r="D131" s="86"/>
      <c r="E131" s="138"/>
      <c r="F131" s="58">
        <v>0</v>
      </c>
      <c r="G131" s="78" t="s">
        <v>19</v>
      </c>
      <c r="H131" s="95"/>
      <c r="I131" s="95"/>
      <c r="J131" s="95"/>
      <c r="K131" s="95"/>
      <c r="L131" s="229">
        <f t="shared" si="12"/>
        <v>0</v>
      </c>
      <c r="M131" s="54"/>
      <c r="N131" s="82"/>
    </row>
    <row r="132" spans="1:22" ht="15.75" customHeight="1">
      <c r="A132" s="166"/>
      <c r="B132" s="193" t="s">
        <v>463</v>
      </c>
      <c r="C132" s="146" t="s">
        <v>223</v>
      </c>
      <c r="D132" s="86"/>
      <c r="E132" s="138"/>
      <c r="F132" s="58">
        <v>0</v>
      </c>
      <c r="G132" s="78" t="s">
        <v>19</v>
      </c>
      <c r="H132" s="95"/>
      <c r="I132" s="95"/>
      <c r="J132" s="95"/>
      <c r="K132" s="95"/>
      <c r="L132" s="229">
        <f t="shared" si="12"/>
        <v>0</v>
      </c>
      <c r="M132" s="54"/>
      <c r="N132" s="82"/>
    </row>
    <row r="133" spans="1:22" ht="15.75" customHeight="1">
      <c r="A133" s="166"/>
      <c r="B133" s="193" t="s">
        <v>465</v>
      </c>
      <c r="C133" s="146" t="s">
        <v>35</v>
      </c>
      <c r="D133" s="86"/>
      <c r="E133" s="138"/>
      <c r="F133" s="58">
        <v>0</v>
      </c>
      <c r="G133" s="78" t="s">
        <v>19</v>
      </c>
      <c r="H133" s="95"/>
      <c r="I133" s="95"/>
      <c r="J133" s="95"/>
      <c r="K133" s="95"/>
      <c r="L133" s="229">
        <f t="shared" si="12"/>
        <v>0</v>
      </c>
      <c r="M133" s="54"/>
      <c r="N133" s="82"/>
    </row>
    <row r="134" spans="1:22" ht="15.75" customHeight="1">
      <c r="A134" s="166"/>
      <c r="B134" s="193" t="s">
        <v>467</v>
      </c>
      <c r="C134" s="146" t="s">
        <v>224</v>
      </c>
      <c r="D134" s="86"/>
      <c r="E134" s="138"/>
      <c r="F134" s="58">
        <v>0</v>
      </c>
      <c r="G134" s="78" t="s">
        <v>19</v>
      </c>
      <c r="H134" s="95"/>
      <c r="I134" s="95"/>
      <c r="J134" s="95"/>
      <c r="K134" s="95"/>
      <c r="L134" s="229">
        <f t="shared" si="12"/>
        <v>0</v>
      </c>
      <c r="M134" s="54"/>
      <c r="N134" s="82"/>
    </row>
    <row r="135" spans="1:22" ht="15.75" customHeight="1">
      <c r="A135" s="166"/>
      <c r="B135" s="193" t="s">
        <v>469</v>
      </c>
      <c r="C135" s="146" t="s">
        <v>225</v>
      </c>
      <c r="D135" s="86"/>
      <c r="E135" s="138"/>
      <c r="F135" s="58">
        <v>0</v>
      </c>
      <c r="G135" s="78" t="s">
        <v>19</v>
      </c>
      <c r="H135" s="95"/>
      <c r="I135" s="95"/>
      <c r="J135" s="95"/>
      <c r="K135" s="95"/>
      <c r="L135" s="229">
        <f t="shared" si="12"/>
        <v>0</v>
      </c>
      <c r="M135" s="54"/>
      <c r="N135" s="82"/>
    </row>
    <row r="136" spans="1:22" ht="15.75" customHeight="1">
      <c r="A136" s="161"/>
      <c r="B136" s="193" t="s">
        <v>471</v>
      </c>
      <c r="C136" s="146" t="s">
        <v>226</v>
      </c>
      <c r="D136" s="86"/>
      <c r="E136" s="138"/>
      <c r="F136" s="58">
        <v>0</v>
      </c>
      <c r="G136" s="78" t="s">
        <v>19</v>
      </c>
      <c r="H136" s="95"/>
      <c r="I136" s="95"/>
      <c r="J136" s="95"/>
      <c r="K136" s="95"/>
      <c r="L136" s="229">
        <f t="shared" si="12"/>
        <v>0</v>
      </c>
      <c r="M136" s="54"/>
      <c r="N136" s="82"/>
    </row>
    <row r="137" spans="1:22" ht="15.75" customHeight="1">
      <c r="A137" s="166"/>
      <c r="B137" s="193" t="s">
        <v>473</v>
      </c>
      <c r="C137" s="146" t="s">
        <v>638</v>
      </c>
      <c r="D137" s="86"/>
      <c r="E137" s="138"/>
      <c r="F137" s="58">
        <v>0</v>
      </c>
      <c r="G137" s="78" t="s">
        <v>19</v>
      </c>
      <c r="H137" s="95"/>
      <c r="I137" s="95"/>
      <c r="J137" s="95"/>
      <c r="K137" s="95"/>
      <c r="L137" s="229">
        <f t="shared" si="12"/>
        <v>0</v>
      </c>
      <c r="M137" s="54"/>
      <c r="N137" s="82"/>
    </row>
    <row r="138" spans="1:22" ht="15.75" customHeight="1">
      <c r="A138" s="166"/>
      <c r="B138" s="193" t="s">
        <v>93</v>
      </c>
      <c r="C138" s="146" t="s">
        <v>227</v>
      </c>
      <c r="D138" s="86"/>
      <c r="E138" s="138"/>
      <c r="F138" s="58">
        <v>0</v>
      </c>
      <c r="G138" s="78" t="s">
        <v>19</v>
      </c>
      <c r="H138" s="95"/>
      <c r="I138" s="95"/>
      <c r="J138" s="95"/>
      <c r="K138" s="95"/>
      <c r="L138" s="229">
        <f t="shared" si="12"/>
        <v>0</v>
      </c>
      <c r="M138" s="54"/>
      <c r="N138" s="82"/>
    </row>
    <row r="139" spans="1:22" s="65" customFormat="1" ht="15.75" customHeight="1">
      <c r="A139" s="166"/>
      <c r="B139" s="193" t="s">
        <v>94</v>
      </c>
      <c r="C139" s="143" t="s">
        <v>228</v>
      </c>
      <c r="D139" s="155"/>
      <c r="E139" s="154"/>
      <c r="F139" s="58">
        <v>0</v>
      </c>
      <c r="G139" s="78" t="s">
        <v>19</v>
      </c>
      <c r="H139" s="85"/>
      <c r="I139" s="85"/>
      <c r="J139" s="85"/>
      <c r="K139" s="85"/>
      <c r="L139" s="229">
        <f t="shared" si="12"/>
        <v>0</v>
      </c>
      <c r="M139" s="54"/>
      <c r="N139" s="25"/>
    </row>
    <row r="140" spans="1:22" s="65" customFormat="1" ht="15.75" customHeight="1">
      <c r="A140" s="166"/>
      <c r="B140" s="193" t="s">
        <v>95</v>
      </c>
      <c r="C140" s="146" t="s">
        <v>229</v>
      </c>
      <c r="D140" s="155"/>
      <c r="E140" s="154"/>
      <c r="F140" s="58">
        <v>0</v>
      </c>
      <c r="G140" s="78" t="s">
        <v>19</v>
      </c>
      <c r="H140" s="85"/>
      <c r="I140" s="85"/>
      <c r="J140" s="85"/>
      <c r="K140" s="85"/>
      <c r="L140" s="229">
        <f t="shared" si="12"/>
        <v>0</v>
      </c>
      <c r="M140" s="54"/>
      <c r="N140" s="25"/>
    </row>
    <row r="141" spans="1:22" s="65" customFormat="1" ht="15.75" customHeight="1">
      <c r="A141" s="166"/>
      <c r="B141" s="193" t="s">
        <v>96</v>
      </c>
      <c r="C141" s="146" t="s">
        <v>36</v>
      </c>
      <c r="D141" s="155"/>
      <c r="E141" s="154"/>
      <c r="F141" s="58">
        <v>0</v>
      </c>
      <c r="G141" s="78" t="s">
        <v>19</v>
      </c>
      <c r="H141" s="85"/>
      <c r="I141" s="85"/>
      <c r="J141" s="85"/>
      <c r="K141" s="85"/>
      <c r="L141" s="229">
        <f t="shared" si="12"/>
        <v>0</v>
      </c>
      <c r="M141" s="54"/>
      <c r="N141" s="25"/>
    </row>
    <row r="142" spans="1:22" s="65" customFormat="1" ht="15.75" customHeight="1">
      <c r="A142" s="166"/>
      <c r="B142" s="193" t="s">
        <v>97</v>
      </c>
      <c r="C142" s="146" t="s">
        <v>637</v>
      </c>
      <c r="D142" s="155"/>
      <c r="E142" s="154"/>
      <c r="F142" s="58">
        <v>0</v>
      </c>
      <c r="G142" s="78" t="s">
        <v>19</v>
      </c>
      <c r="H142" s="85"/>
      <c r="I142" s="85"/>
      <c r="J142" s="85"/>
      <c r="K142" s="85"/>
      <c r="L142" s="229">
        <f t="shared" si="12"/>
        <v>0</v>
      </c>
      <c r="M142" s="69"/>
      <c r="N142" s="25"/>
    </row>
    <row r="143" spans="1:22" s="65" customFormat="1" ht="15.75" customHeight="1">
      <c r="A143" s="166"/>
      <c r="B143" s="193" t="s">
        <v>98</v>
      </c>
      <c r="C143" s="143" t="s">
        <v>230</v>
      </c>
      <c r="D143" s="155"/>
      <c r="E143" s="154"/>
      <c r="F143" s="58">
        <v>0</v>
      </c>
      <c r="G143" s="78" t="s">
        <v>19</v>
      </c>
      <c r="H143" s="85"/>
      <c r="I143" s="85"/>
      <c r="J143" s="85"/>
      <c r="K143" s="85"/>
      <c r="L143" s="229">
        <f t="shared" si="12"/>
        <v>0</v>
      </c>
      <c r="M143" s="54"/>
      <c r="N143" s="25"/>
    </row>
    <row r="144" spans="1:22" s="65" customFormat="1" ht="21" thickBot="1">
      <c r="A144" s="166"/>
      <c r="B144" s="186"/>
      <c r="C144" s="151" t="s">
        <v>169</v>
      </c>
      <c r="D144" s="155"/>
      <c r="E144" s="154"/>
      <c r="F144" s="58"/>
      <c r="G144" s="78"/>
      <c r="H144" s="85"/>
      <c r="I144" s="85"/>
      <c r="J144" s="85"/>
      <c r="K144" s="85"/>
      <c r="L144" s="68"/>
      <c r="M144" s="69"/>
      <c r="N144" s="25"/>
    </row>
    <row r="145" spans="1:22" ht="16.5" thickBot="1">
      <c r="A145" s="166"/>
      <c r="B145" s="189" t="s">
        <v>783</v>
      </c>
      <c r="C145" s="125" t="s">
        <v>39</v>
      </c>
      <c r="D145" s="70"/>
      <c r="E145" s="71"/>
      <c r="F145" s="72"/>
      <c r="G145" s="72"/>
      <c r="H145" s="72"/>
      <c r="I145" s="72"/>
      <c r="J145" s="72"/>
      <c r="K145" s="72"/>
      <c r="L145" s="72"/>
      <c r="M145" s="127">
        <f>SUM(L147:L154)</f>
        <v>0</v>
      </c>
      <c r="P145" s="153"/>
      <c r="Q145" s="146"/>
      <c r="R145" s="82"/>
      <c r="S145" s="82"/>
      <c r="T145" s="82"/>
      <c r="U145" s="82"/>
      <c r="V145" s="82"/>
    </row>
    <row r="146" spans="1:22" s="65" customFormat="1" ht="15.75">
      <c r="A146" s="166"/>
      <c r="B146" s="186"/>
      <c r="C146" s="91"/>
      <c r="D146" s="75"/>
      <c r="E146" s="76"/>
      <c r="F146" s="74"/>
      <c r="G146" s="74"/>
      <c r="H146" s="74"/>
      <c r="I146" s="74"/>
      <c r="J146" s="74"/>
      <c r="K146" s="74"/>
      <c r="L146" s="74"/>
      <c r="M146" s="77"/>
      <c r="P146" s="153"/>
      <c r="Q146" s="146"/>
      <c r="R146" s="25"/>
      <c r="S146" s="25"/>
      <c r="T146" s="25"/>
      <c r="U146" s="25"/>
      <c r="V146" s="25"/>
    </row>
    <row r="147" spans="1:22" ht="15.75" customHeight="1">
      <c r="A147" s="166"/>
      <c r="B147" s="193" t="s">
        <v>494</v>
      </c>
      <c r="C147" s="143" t="s">
        <v>40</v>
      </c>
      <c r="D147" s="155"/>
      <c r="E147" s="154"/>
      <c r="F147" s="58">
        <v>0</v>
      </c>
      <c r="G147" s="78" t="s">
        <v>19</v>
      </c>
      <c r="H147" s="58"/>
      <c r="I147" s="58"/>
      <c r="J147" s="58"/>
      <c r="K147" s="58"/>
      <c r="L147" s="229">
        <f t="shared" ref="L147:L153" si="13">J147+K147</f>
        <v>0</v>
      </c>
      <c r="M147" s="54"/>
      <c r="N147" s="82"/>
      <c r="P147" s="153"/>
      <c r="Q147" s="146"/>
      <c r="R147" s="82"/>
      <c r="S147" s="82"/>
      <c r="T147" s="82"/>
      <c r="U147" s="82"/>
      <c r="V147" s="82"/>
    </row>
    <row r="148" spans="1:22" ht="15.75" customHeight="1">
      <c r="A148" s="166"/>
      <c r="B148" s="193" t="s">
        <v>496</v>
      </c>
      <c r="C148" s="146" t="s">
        <v>231</v>
      </c>
      <c r="D148" s="86"/>
      <c r="E148" s="138"/>
      <c r="F148" s="58">
        <v>0</v>
      </c>
      <c r="G148" s="78" t="s">
        <v>19</v>
      </c>
      <c r="H148" s="95"/>
      <c r="I148" s="95"/>
      <c r="J148" s="95"/>
      <c r="K148" s="95"/>
      <c r="L148" s="229">
        <f t="shared" si="13"/>
        <v>0</v>
      </c>
      <c r="M148" s="54"/>
      <c r="N148" s="82"/>
    </row>
    <row r="149" spans="1:22" ht="15.75" customHeight="1">
      <c r="A149" s="166"/>
      <c r="B149" s="193" t="s">
        <v>497</v>
      </c>
      <c r="C149" s="146" t="s">
        <v>41</v>
      </c>
      <c r="D149" s="86"/>
      <c r="E149" s="138"/>
      <c r="F149" s="58">
        <v>0</v>
      </c>
      <c r="G149" s="78" t="s">
        <v>19</v>
      </c>
      <c r="H149" s="95"/>
      <c r="I149" s="95"/>
      <c r="J149" s="95"/>
      <c r="K149" s="95"/>
      <c r="L149" s="229">
        <f t="shared" si="13"/>
        <v>0</v>
      </c>
      <c r="M149" s="54"/>
      <c r="N149" s="82"/>
    </row>
    <row r="150" spans="1:22" ht="15.75" customHeight="1">
      <c r="A150" s="166"/>
      <c r="B150" s="193" t="s">
        <v>500</v>
      </c>
      <c r="C150" s="146" t="s">
        <v>232</v>
      </c>
      <c r="D150" s="86"/>
      <c r="E150" s="138"/>
      <c r="F150" s="58">
        <v>0</v>
      </c>
      <c r="G150" s="78" t="s">
        <v>19</v>
      </c>
      <c r="H150" s="95"/>
      <c r="I150" s="95"/>
      <c r="J150" s="95"/>
      <c r="K150" s="95"/>
      <c r="L150" s="229">
        <f t="shared" si="13"/>
        <v>0</v>
      </c>
      <c r="M150" s="54"/>
      <c r="N150" s="82"/>
    </row>
    <row r="151" spans="1:22" ht="15.75" customHeight="1">
      <c r="A151" s="166"/>
      <c r="B151" s="193" t="s">
        <v>502</v>
      </c>
      <c r="C151" s="146" t="s">
        <v>636</v>
      </c>
      <c r="D151" s="86"/>
      <c r="E151" s="138"/>
      <c r="F151" s="58">
        <v>0</v>
      </c>
      <c r="G151" s="78" t="s">
        <v>19</v>
      </c>
      <c r="H151" s="95"/>
      <c r="I151" s="95"/>
      <c r="J151" s="95"/>
      <c r="K151" s="95"/>
      <c r="L151" s="229">
        <f t="shared" si="13"/>
        <v>0</v>
      </c>
      <c r="M151" s="54"/>
      <c r="N151" s="82"/>
    </row>
    <row r="152" spans="1:22" ht="15.75" customHeight="1">
      <c r="A152" s="161"/>
      <c r="B152" s="193" t="s">
        <v>503</v>
      </c>
      <c r="C152" s="146" t="s">
        <v>635</v>
      </c>
      <c r="D152" s="86"/>
      <c r="E152" s="138"/>
      <c r="F152" s="58">
        <v>0</v>
      </c>
      <c r="G152" s="78" t="s">
        <v>19</v>
      </c>
      <c r="H152" s="95"/>
      <c r="I152" s="95"/>
      <c r="J152" s="95"/>
      <c r="K152" s="95"/>
      <c r="L152" s="229">
        <f t="shared" si="13"/>
        <v>0</v>
      </c>
      <c r="M152" s="54"/>
      <c r="N152" s="82"/>
    </row>
    <row r="153" spans="1:22" ht="15.75" customHeight="1">
      <c r="A153" s="166"/>
      <c r="B153" s="193" t="s">
        <v>568</v>
      </c>
      <c r="C153" s="146" t="s">
        <v>634</v>
      </c>
      <c r="D153" s="86"/>
      <c r="E153" s="138"/>
      <c r="F153" s="58">
        <v>0</v>
      </c>
      <c r="G153" s="78" t="s">
        <v>19</v>
      </c>
      <c r="H153" s="95"/>
      <c r="I153" s="95"/>
      <c r="J153" s="95"/>
      <c r="K153" s="95"/>
      <c r="L153" s="229">
        <f t="shared" si="13"/>
        <v>0</v>
      </c>
      <c r="M153" s="54"/>
      <c r="N153" s="82"/>
    </row>
    <row r="154" spans="1:22" s="65" customFormat="1" ht="21" thickBot="1">
      <c r="A154" s="166"/>
      <c r="B154" s="186"/>
      <c r="C154" s="151" t="s">
        <v>169</v>
      </c>
      <c r="D154" s="155"/>
      <c r="E154" s="154"/>
      <c r="F154" s="58"/>
      <c r="G154" s="78"/>
      <c r="H154" s="85"/>
      <c r="I154" s="85"/>
      <c r="J154" s="85"/>
      <c r="K154" s="85"/>
      <c r="L154" s="68"/>
      <c r="M154" s="69"/>
      <c r="N154" s="25"/>
    </row>
    <row r="155" spans="1:22" ht="16.5" thickBot="1">
      <c r="A155" s="166"/>
      <c r="B155" s="189" t="s">
        <v>784</v>
      </c>
      <c r="C155" s="125" t="s">
        <v>633</v>
      </c>
      <c r="D155" s="70"/>
      <c r="E155" s="71"/>
      <c r="F155" s="72"/>
      <c r="G155" s="72"/>
      <c r="H155" s="72"/>
      <c r="I155" s="72"/>
      <c r="J155" s="72"/>
      <c r="K155" s="72"/>
      <c r="L155" s="72"/>
      <c r="M155" s="127">
        <f>SUM(L157:L159)</f>
        <v>0</v>
      </c>
      <c r="P155" s="153"/>
      <c r="Q155" s="146"/>
      <c r="R155" s="82"/>
      <c r="S155" s="82"/>
      <c r="T155" s="82"/>
      <c r="U155" s="82"/>
      <c r="V155" s="82"/>
    </row>
    <row r="156" spans="1:22" s="65" customFormat="1" ht="15.75">
      <c r="A156" s="166"/>
      <c r="B156" s="186"/>
      <c r="C156" s="74"/>
      <c r="D156" s="75"/>
      <c r="E156" s="76"/>
      <c r="F156" s="94"/>
      <c r="G156" s="74"/>
      <c r="H156" s="74"/>
      <c r="I156" s="74"/>
      <c r="J156" s="74"/>
      <c r="K156" s="74"/>
      <c r="L156" s="74"/>
      <c r="M156" s="77"/>
      <c r="P156" s="153"/>
      <c r="Q156" s="146"/>
      <c r="R156" s="25"/>
      <c r="S156" s="25"/>
      <c r="T156" s="25"/>
      <c r="U156" s="25"/>
      <c r="V156" s="25"/>
    </row>
    <row r="157" spans="1:22" ht="15.75" customHeight="1">
      <c r="A157" s="166"/>
      <c r="B157" s="193" t="s">
        <v>506</v>
      </c>
      <c r="C157" s="143" t="s">
        <v>37</v>
      </c>
      <c r="D157" s="155"/>
      <c r="E157" s="154"/>
      <c r="F157" s="58">
        <v>0</v>
      </c>
      <c r="G157" s="78" t="s">
        <v>19</v>
      </c>
      <c r="H157" s="58"/>
      <c r="I157" s="58"/>
      <c r="J157" s="58"/>
      <c r="K157" s="58"/>
      <c r="L157" s="229">
        <f t="shared" ref="L157:L158" si="14">J157+K157</f>
        <v>0</v>
      </c>
      <c r="M157" s="54"/>
      <c r="N157" s="82"/>
      <c r="P157" s="153"/>
      <c r="Q157" s="146"/>
      <c r="R157" s="82"/>
      <c r="S157" s="82"/>
      <c r="T157" s="82"/>
      <c r="U157" s="82"/>
      <c r="V157" s="82"/>
    </row>
    <row r="158" spans="1:22" ht="15.75" customHeight="1">
      <c r="A158" s="166"/>
      <c r="B158" s="193" t="s">
        <v>785</v>
      </c>
      <c r="C158" s="146" t="s">
        <v>38</v>
      </c>
      <c r="D158" s="86"/>
      <c r="E158" s="138"/>
      <c r="F158" s="58">
        <v>0</v>
      </c>
      <c r="G158" s="78" t="s">
        <v>19</v>
      </c>
      <c r="H158" s="95"/>
      <c r="I158" s="95"/>
      <c r="J158" s="95"/>
      <c r="K158" s="95"/>
      <c r="L158" s="229">
        <f t="shared" si="14"/>
        <v>0</v>
      </c>
      <c r="M158" s="54"/>
      <c r="N158" s="82"/>
    </row>
    <row r="159" spans="1:22" s="65" customFormat="1" ht="21" thickBot="1">
      <c r="A159" s="166"/>
      <c r="B159" s="186"/>
      <c r="C159" s="151" t="s">
        <v>169</v>
      </c>
      <c r="D159" s="155"/>
      <c r="E159" s="154"/>
      <c r="F159" s="58"/>
      <c r="G159" s="78"/>
      <c r="H159" s="85"/>
      <c r="I159" s="85"/>
      <c r="J159" s="85"/>
      <c r="K159" s="85"/>
      <c r="L159" s="68"/>
      <c r="M159" s="69"/>
      <c r="N159" s="25"/>
    </row>
    <row r="160" spans="1:22" ht="16.5" thickBot="1">
      <c r="A160" s="161"/>
      <c r="B160" s="189" t="s">
        <v>786</v>
      </c>
      <c r="C160" s="125" t="s">
        <v>233</v>
      </c>
      <c r="D160" s="70"/>
      <c r="E160" s="71"/>
      <c r="F160" s="72"/>
      <c r="G160" s="72"/>
      <c r="H160" s="72"/>
      <c r="I160" s="72"/>
      <c r="J160" s="72"/>
      <c r="K160" s="72"/>
      <c r="L160" s="72"/>
      <c r="M160" s="127">
        <f>SUM(L162:L164)</f>
        <v>0</v>
      </c>
      <c r="P160" s="153"/>
      <c r="Q160" s="146"/>
      <c r="R160" s="82"/>
      <c r="S160" s="82"/>
      <c r="T160" s="82"/>
      <c r="U160" s="82"/>
      <c r="V160" s="82"/>
    </row>
    <row r="161" spans="1:22" s="65" customFormat="1" ht="15.75">
      <c r="A161" s="166"/>
      <c r="B161" s="186"/>
      <c r="C161" s="74"/>
      <c r="D161" s="75"/>
      <c r="E161" s="76"/>
      <c r="F161" s="94"/>
      <c r="G161" s="74"/>
      <c r="H161" s="74"/>
      <c r="I161" s="74"/>
      <c r="J161" s="74"/>
      <c r="K161" s="74"/>
      <c r="L161" s="74"/>
      <c r="M161" s="77"/>
      <c r="P161" s="153"/>
      <c r="Q161" s="146"/>
      <c r="R161" s="25"/>
      <c r="S161" s="25"/>
      <c r="T161" s="25"/>
      <c r="U161" s="25"/>
      <c r="V161" s="25"/>
    </row>
    <row r="162" spans="1:22" ht="15.75" customHeight="1">
      <c r="A162" s="166"/>
      <c r="B162" s="193" t="s">
        <v>507</v>
      </c>
      <c r="C162" s="143" t="s">
        <v>234</v>
      </c>
      <c r="D162" s="155"/>
      <c r="E162" s="154"/>
      <c r="F162" s="58">
        <v>0</v>
      </c>
      <c r="G162" s="78" t="s">
        <v>164</v>
      </c>
      <c r="H162" s="58"/>
      <c r="I162" s="58"/>
      <c r="J162" s="58"/>
      <c r="K162" s="58"/>
      <c r="L162" s="229">
        <f t="shared" ref="L162:L163" si="15">J162+K162</f>
        <v>0</v>
      </c>
      <c r="M162" s="54"/>
      <c r="N162" s="82"/>
      <c r="P162" s="153"/>
      <c r="Q162" s="146"/>
      <c r="R162" s="82"/>
      <c r="S162" s="82"/>
      <c r="T162" s="82"/>
      <c r="U162" s="82"/>
      <c r="V162" s="82"/>
    </row>
    <row r="163" spans="1:22" ht="15.75" customHeight="1">
      <c r="A163" s="166"/>
      <c r="B163" s="193" t="s">
        <v>508</v>
      </c>
      <c r="C163" s="146" t="s">
        <v>235</v>
      </c>
      <c r="D163" s="86"/>
      <c r="E163" s="138"/>
      <c r="F163" s="58">
        <v>0</v>
      </c>
      <c r="G163" s="78" t="s">
        <v>164</v>
      </c>
      <c r="H163" s="95"/>
      <c r="I163" s="95"/>
      <c r="J163" s="95"/>
      <c r="K163" s="95"/>
      <c r="L163" s="229">
        <f t="shared" si="15"/>
        <v>0</v>
      </c>
      <c r="M163" s="54"/>
      <c r="N163" s="82"/>
    </row>
    <row r="164" spans="1:22" s="65" customFormat="1" ht="21" thickBot="1">
      <c r="A164" s="166"/>
      <c r="B164" s="186"/>
      <c r="C164" s="151" t="s">
        <v>169</v>
      </c>
      <c r="D164" s="155"/>
      <c r="E164" s="154"/>
      <c r="F164" s="58"/>
      <c r="G164" s="78"/>
      <c r="H164" s="85"/>
      <c r="I164" s="85"/>
      <c r="J164" s="85"/>
      <c r="K164" s="85"/>
      <c r="L164" s="68"/>
      <c r="M164" s="69"/>
      <c r="N164" s="25"/>
    </row>
    <row r="165" spans="1:22" ht="32.25" thickBot="1">
      <c r="A165" s="166"/>
      <c r="B165" s="189" t="s">
        <v>787</v>
      </c>
      <c r="C165" s="125" t="s">
        <v>632</v>
      </c>
      <c r="D165" s="70"/>
      <c r="E165" s="71"/>
      <c r="F165" s="72"/>
      <c r="G165" s="72"/>
      <c r="H165" s="72"/>
      <c r="I165" s="72"/>
      <c r="J165" s="72"/>
      <c r="K165" s="72"/>
      <c r="L165" s="72"/>
      <c r="M165" s="127">
        <f>SUM(L167:L190)</f>
        <v>0</v>
      </c>
      <c r="P165" s="153"/>
      <c r="Q165" s="146"/>
      <c r="R165" s="82"/>
      <c r="S165" s="82"/>
      <c r="T165" s="82"/>
      <c r="U165" s="82"/>
      <c r="V165" s="82"/>
    </row>
    <row r="166" spans="1:22" ht="15.75">
      <c r="A166" s="166"/>
      <c r="B166" s="186"/>
      <c r="C166" s="89" t="s">
        <v>236</v>
      </c>
      <c r="D166" s="87"/>
      <c r="E166" s="88"/>
      <c r="F166" s="41"/>
      <c r="G166" s="41"/>
      <c r="H166" s="41"/>
      <c r="I166" s="41"/>
      <c r="J166" s="41"/>
      <c r="K166" s="41"/>
      <c r="L166" s="41"/>
      <c r="M166" s="54"/>
      <c r="N166" s="82"/>
      <c r="P166" s="153"/>
      <c r="Q166" s="146"/>
      <c r="R166" s="82"/>
      <c r="S166" s="82"/>
      <c r="T166" s="82"/>
      <c r="U166" s="82"/>
      <c r="V166" s="82"/>
    </row>
    <row r="167" spans="1:22" s="65" customFormat="1" ht="15.75">
      <c r="A167" s="166"/>
      <c r="B167" s="193" t="s">
        <v>524</v>
      </c>
      <c r="C167" s="146" t="s">
        <v>237</v>
      </c>
      <c r="D167" s="155"/>
      <c r="E167" s="154"/>
      <c r="F167" s="58">
        <v>0</v>
      </c>
      <c r="G167" s="78" t="s">
        <v>153</v>
      </c>
      <c r="H167" s="58"/>
      <c r="I167" s="58"/>
      <c r="J167" s="58"/>
      <c r="K167" s="58"/>
      <c r="L167" s="229">
        <f t="shared" ref="L167:L171" si="16">J167+K167</f>
        <v>0</v>
      </c>
      <c r="M167" s="54"/>
      <c r="N167" s="25"/>
      <c r="P167" s="153"/>
      <c r="Q167" s="146"/>
      <c r="R167" s="25"/>
      <c r="S167" s="25"/>
      <c r="T167" s="25"/>
      <c r="U167" s="25"/>
      <c r="V167" s="25"/>
    </row>
    <row r="168" spans="1:22" s="65" customFormat="1" ht="15.75">
      <c r="A168" s="166"/>
      <c r="B168" s="193" t="s">
        <v>526</v>
      </c>
      <c r="C168" s="146" t="s">
        <v>238</v>
      </c>
      <c r="D168" s="155"/>
      <c r="E168" s="154"/>
      <c r="F168" s="58">
        <v>0</v>
      </c>
      <c r="G168" s="78" t="s">
        <v>19</v>
      </c>
      <c r="H168" s="58"/>
      <c r="I168" s="58"/>
      <c r="J168" s="58"/>
      <c r="K168" s="58"/>
      <c r="L168" s="229">
        <f t="shared" si="16"/>
        <v>0</v>
      </c>
      <c r="M168" s="54"/>
      <c r="N168" s="25"/>
      <c r="P168" s="153"/>
      <c r="Q168" s="146"/>
      <c r="R168" s="25"/>
      <c r="S168" s="25"/>
      <c r="T168" s="25"/>
      <c r="U168" s="25"/>
      <c r="V168" s="25"/>
    </row>
    <row r="169" spans="1:22" s="65" customFormat="1" ht="15.75">
      <c r="A169" s="166"/>
      <c r="B169" s="193" t="s">
        <v>528</v>
      </c>
      <c r="C169" s="146" t="s">
        <v>239</v>
      </c>
      <c r="D169" s="155"/>
      <c r="E169" s="154"/>
      <c r="F169" s="58">
        <v>0</v>
      </c>
      <c r="G169" s="78" t="s">
        <v>153</v>
      </c>
      <c r="H169" s="58"/>
      <c r="I169" s="58"/>
      <c r="J169" s="58"/>
      <c r="K169" s="58"/>
      <c r="L169" s="229">
        <f t="shared" si="16"/>
        <v>0</v>
      </c>
      <c r="M169" s="54"/>
      <c r="N169" s="25"/>
      <c r="P169" s="153"/>
      <c r="Q169" s="146"/>
      <c r="R169" s="25"/>
      <c r="S169" s="25"/>
      <c r="T169" s="25"/>
      <c r="U169" s="25"/>
      <c r="V169" s="25"/>
    </row>
    <row r="170" spans="1:22" s="65" customFormat="1" ht="15.75">
      <c r="A170" s="166"/>
      <c r="B170" s="193" t="s">
        <v>530</v>
      </c>
      <c r="C170" s="146" t="s">
        <v>115</v>
      </c>
      <c r="D170" s="155"/>
      <c r="E170" s="154"/>
      <c r="F170" s="58">
        <v>0</v>
      </c>
      <c r="G170" s="78" t="s">
        <v>165</v>
      </c>
      <c r="H170" s="58"/>
      <c r="I170" s="58"/>
      <c r="J170" s="58"/>
      <c r="K170" s="58"/>
      <c r="L170" s="229">
        <f t="shared" si="16"/>
        <v>0</v>
      </c>
      <c r="M170" s="54"/>
      <c r="N170" s="25"/>
      <c r="P170" s="153"/>
      <c r="Q170" s="146"/>
      <c r="R170" s="25"/>
      <c r="S170" s="25"/>
      <c r="T170" s="25"/>
      <c r="U170" s="25"/>
      <c r="V170" s="25"/>
    </row>
    <row r="171" spans="1:22" ht="15.75">
      <c r="A171" s="166"/>
      <c r="B171" s="193" t="s">
        <v>531</v>
      </c>
      <c r="C171" s="146" t="s">
        <v>240</v>
      </c>
      <c r="D171" s="86"/>
      <c r="E171" s="138"/>
      <c r="F171" s="58">
        <v>0</v>
      </c>
      <c r="G171" s="96" t="s">
        <v>153</v>
      </c>
      <c r="H171" s="95"/>
      <c r="I171" s="95"/>
      <c r="J171" s="95"/>
      <c r="K171" s="95"/>
      <c r="L171" s="229">
        <f t="shared" si="16"/>
        <v>0</v>
      </c>
      <c r="M171" s="54"/>
      <c r="N171" s="82"/>
    </row>
    <row r="172" spans="1:22" ht="15.75">
      <c r="A172" s="166"/>
      <c r="B172" s="186"/>
      <c r="C172" s="89" t="s">
        <v>241</v>
      </c>
      <c r="D172" s="87"/>
      <c r="E172" s="88"/>
      <c r="F172" s="41"/>
      <c r="G172" s="41"/>
      <c r="H172" s="41"/>
      <c r="I172" s="41"/>
      <c r="J172" s="41"/>
      <c r="K172" s="41"/>
      <c r="L172" s="41"/>
      <c r="M172" s="54"/>
      <c r="N172" s="82"/>
      <c r="P172" s="153"/>
      <c r="Q172" s="146"/>
      <c r="R172" s="82"/>
      <c r="S172" s="82"/>
      <c r="T172" s="82"/>
      <c r="U172" s="82"/>
      <c r="V172" s="82"/>
    </row>
    <row r="173" spans="1:22" s="65" customFormat="1" ht="15.75">
      <c r="A173" s="166"/>
      <c r="B173" s="193" t="s">
        <v>532</v>
      </c>
      <c r="C173" s="146" t="s">
        <v>149</v>
      </c>
      <c r="D173" s="155"/>
      <c r="E173" s="154"/>
      <c r="F173" s="58">
        <v>0</v>
      </c>
      <c r="G173" s="78" t="s">
        <v>165</v>
      </c>
      <c r="H173" s="58"/>
      <c r="I173" s="58"/>
      <c r="J173" s="58"/>
      <c r="K173" s="58"/>
      <c r="L173" s="229">
        <f t="shared" ref="L173:L176" si="17">J173+K173</f>
        <v>0</v>
      </c>
      <c r="M173" s="54"/>
      <c r="N173" s="25"/>
      <c r="P173" s="153"/>
      <c r="Q173" s="146"/>
      <c r="R173" s="25"/>
      <c r="S173" s="25"/>
      <c r="T173" s="25"/>
      <c r="U173" s="25"/>
      <c r="V173" s="25"/>
    </row>
    <row r="174" spans="1:22" s="65" customFormat="1" ht="15.75">
      <c r="A174" s="166"/>
      <c r="B174" s="193" t="s">
        <v>533</v>
      </c>
      <c r="C174" s="146" t="s">
        <v>242</v>
      </c>
      <c r="D174" s="155"/>
      <c r="E174" s="154"/>
      <c r="F174" s="58">
        <v>0</v>
      </c>
      <c r="G174" s="78" t="s">
        <v>19</v>
      </c>
      <c r="H174" s="58"/>
      <c r="I174" s="58"/>
      <c r="J174" s="58"/>
      <c r="K174" s="58"/>
      <c r="L174" s="229">
        <f t="shared" si="17"/>
        <v>0</v>
      </c>
      <c r="M174" s="54"/>
      <c r="N174" s="25"/>
      <c r="P174" s="153"/>
      <c r="Q174" s="146"/>
      <c r="R174" s="25"/>
      <c r="S174" s="25"/>
      <c r="T174" s="25"/>
      <c r="U174" s="25"/>
      <c r="V174" s="25"/>
    </row>
    <row r="175" spans="1:22" s="65" customFormat="1" ht="15.75">
      <c r="A175" s="166"/>
      <c r="B175" s="193" t="s">
        <v>534</v>
      </c>
      <c r="C175" s="146" t="s">
        <v>243</v>
      </c>
      <c r="D175" s="155"/>
      <c r="E175" s="154"/>
      <c r="F175" s="58">
        <v>0</v>
      </c>
      <c r="G175" s="78" t="s">
        <v>165</v>
      </c>
      <c r="H175" s="58"/>
      <c r="I175" s="58"/>
      <c r="J175" s="58"/>
      <c r="K175" s="58"/>
      <c r="L175" s="229">
        <f t="shared" si="17"/>
        <v>0</v>
      </c>
      <c r="M175" s="54"/>
      <c r="N175" s="25"/>
      <c r="P175" s="153"/>
      <c r="Q175" s="146"/>
      <c r="R175" s="25"/>
      <c r="S175" s="25"/>
      <c r="T175" s="25"/>
      <c r="U175" s="25"/>
      <c r="V175" s="25"/>
    </row>
    <row r="176" spans="1:22" s="65" customFormat="1" ht="15.75">
      <c r="A176" s="166"/>
      <c r="B176" s="193" t="s">
        <v>535</v>
      </c>
      <c r="C176" s="146" t="s">
        <v>244</v>
      </c>
      <c r="D176" s="155"/>
      <c r="E176" s="154"/>
      <c r="F176" s="58">
        <v>0</v>
      </c>
      <c r="G176" s="78" t="s">
        <v>19</v>
      </c>
      <c r="H176" s="58"/>
      <c r="I176" s="58"/>
      <c r="J176" s="58"/>
      <c r="K176" s="58"/>
      <c r="L176" s="229">
        <f t="shared" si="17"/>
        <v>0</v>
      </c>
      <c r="M176" s="54"/>
      <c r="N176" s="25"/>
      <c r="P176" s="153"/>
      <c r="Q176" s="146"/>
      <c r="R176" s="25"/>
      <c r="S176" s="25"/>
      <c r="T176" s="25"/>
      <c r="U176" s="25"/>
      <c r="V176" s="25"/>
    </row>
    <row r="177" spans="1:22" ht="15.75">
      <c r="A177" s="166"/>
      <c r="B177" s="186"/>
      <c r="C177" s="89" t="s">
        <v>245</v>
      </c>
      <c r="D177" s="87"/>
      <c r="E177" s="88"/>
      <c r="F177" s="41"/>
      <c r="G177" s="41"/>
      <c r="H177" s="41"/>
      <c r="I177" s="41"/>
      <c r="J177" s="41"/>
      <c r="K177" s="41"/>
      <c r="L177" s="41"/>
      <c r="M177" s="54"/>
      <c r="N177" s="82"/>
      <c r="P177" s="153"/>
      <c r="Q177" s="146"/>
      <c r="R177" s="82"/>
      <c r="S177" s="82"/>
      <c r="T177" s="82"/>
      <c r="U177" s="82"/>
      <c r="V177" s="82"/>
    </row>
    <row r="178" spans="1:22" s="65" customFormat="1" ht="15.75">
      <c r="A178" s="166"/>
      <c r="B178" s="193" t="s">
        <v>127</v>
      </c>
      <c r="C178" s="146" t="s">
        <v>246</v>
      </c>
      <c r="D178" s="155"/>
      <c r="E178" s="154"/>
      <c r="F178" s="58">
        <v>0</v>
      </c>
      <c r="G178" s="78" t="s">
        <v>153</v>
      </c>
      <c r="H178" s="58"/>
      <c r="I178" s="58"/>
      <c r="J178" s="58"/>
      <c r="K178" s="58"/>
      <c r="L178" s="229">
        <f t="shared" ref="L178:L181" si="18">J178+K178</f>
        <v>0</v>
      </c>
      <c r="M178" s="54"/>
      <c r="N178" s="25"/>
      <c r="P178" s="153"/>
      <c r="Q178" s="146"/>
      <c r="R178" s="25"/>
      <c r="S178" s="25"/>
      <c r="T178" s="25"/>
      <c r="U178" s="25"/>
      <c r="V178" s="25"/>
    </row>
    <row r="179" spans="1:22" s="65" customFormat="1" ht="15.75">
      <c r="A179" s="166"/>
      <c r="B179" s="193" t="s">
        <v>129</v>
      </c>
      <c r="C179" s="146" t="s">
        <v>247</v>
      </c>
      <c r="D179" s="155"/>
      <c r="E179" s="154"/>
      <c r="F179" s="58">
        <v>0</v>
      </c>
      <c r="G179" s="78" t="s">
        <v>19</v>
      </c>
      <c r="H179" s="58"/>
      <c r="I179" s="58"/>
      <c r="J179" s="58"/>
      <c r="K179" s="58"/>
      <c r="L179" s="229">
        <f t="shared" si="18"/>
        <v>0</v>
      </c>
      <c r="M179" s="54"/>
      <c r="N179" s="25"/>
      <c r="P179" s="153"/>
      <c r="Q179" s="146"/>
      <c r="R179" s="25"/>
      <c r="S179" s="25"/>
      <c r="T179" s="25"/>
      <c r="U179" s="25"/>
      <c r="V179" s="25"/>
    </row>
    <row r="180" spans="1:22" s="65" customFormat="1" ht="15.75">
      <c r="A180" s="166"/>
      <c r="B180" s="193" t="s">
        <v>130</v>
      </c>
      <c r="C180" s="146" t="s">
        <v>248</v>
      </c>
      <c r="D180" s="155"/>
      <c r="E180" s="154"/>
      <c r="F180" s="58">
        <v>0</v>
      </c>
      <c r="G180" s="78" t="s">
        <v>153</v>
      </c>
      <c r="H180" s="58"/>
      <c r="I180" s="58"/>
      <c r="J180" s="58"/>
      <c r="K180" s="58"/>
      <c r="L180" s="229">
        <f t="shared" si="18"/>
        <v>0</v>
      </c>
      <c r="M180" s="54"/>
      <c r="N180" s="25"/>
      <c r="P180" s="153"/>
      <c r="Q180" s="146"/>
      <c r="R180" s="25"/>
      <c r="S180" s="25"/>
      <c r="T180" s="25"/>
      <c r="U180" s="25"/>
      <c r="V180" s="25"/>
    </row>
    <row r="181" spans="1:22" s="65" customFormat="1" ht="15.75">
      <c r="A181" s="166"/>
      <c r="B181" s="193" t="s">
        <v>131</v>
      </c>
      <c r="C181" s="146" t="s">
        <v>631</v>
      </c>
      <c r="D181" s="155"/>
      <c r="E181" s="154"/>
      <c r="F181" s="58">
        <v>0</v>
      </c>
      <c r="G181" s="78" t="s">
        <v>19</v>
      </c>
      <c r="H181" s="58"/>
      <c r="I181" s="58"/>
      <c r="J181" s="58"/>
      <c r="K181" s="58"/>
      <c r="L181" s="229">
        <f t="shared" si="18"/>
        <v>0</v>
      </c>
      <c r="M181" s="54"/>
      <c r="N181" s="25"/>
      <c r="P181" s="153"/>
      <c r="Q181" s="146"/>
      <c r="R181" s="25"/>
      <c r="S181" s="25"/>
      <c r="T181" s="25"/>
      <c r="U181" s="25"/>
      <c r="V181" s="25"/>
    </row>
    <row r="182" spans="1:22" ht="15.75">
      <c r="A182" s="166"/>
      <c r="B182" s="186"/>
      <c r="C182" s="89" t="s">
        <v>43</v>
      </c>
      <c r="D182" s="87"/>
      <c r="E182" s="88"/>
      <c r="F182" s="41"/>
      <c r="G182" s="41"/>
      <c r="H182" s="41"/>
      <c r="I182" s="41"/>
      <c r="J182" s="41"/>
      <c r="K182" s="41"/>
      <c r="L182" s="41"/>
      <c r="M182" s="54"/>
      <c r="N182" s="82"/>
      <c r="P182" s="153"/>
      <c r="Q182" s="146"/>
      <c r="R182" s="82"/>
      <c r="S182" s="82"/>
      <c r="T182" s="82"/>
      <c r="U182" s="82"/>
      <c r="V182" s="82"/>
    </row>
    <row r="183" spans="1:22" ht="15.75">
      <c r="A183" s="166"/>
      <c r="B183" s="193" t="s">
        <v>129</v>
      </c>
      <c r="C183" s="146" t="s">
        <v>249</v>
      </c>
      <c r="D183" s="86"/>
      <c r="E183" s="138"/>
      <c r="F183" s="58">
        <v>0</v>
      </c>
      <c r="G183" s="96" t="s">
        <v>19</v>
      </c>
      <c r="H183" s="95"/>
      <c r="I183" s="95"/>
      <c r="J183" s="95"/>
      <c r="K183" s="95"/>
      <c r="L183" s="229">
        <f t="shared" ref="L183:L189" si="19">J183+K183</f>
        <v>0</v>
      </c>
      <c r="M183" s="54"/>
      <c r="N183" s="82"/>
    </row>
    <row r="184" spans="1:22" ht="15.75">
      <c r="A184" s="166"/>
      <c r="B184" s="193" t="s">
        <v>130</v>
      </c>
      <c r="C184" s="146" t="s">
        <v>250</v>
      </c>
      <c r="D184" s="86"/>
      <c r="E184" s="138"/>
      <c r="F184" s="58">
        <v>0</v>
      </c>
      <c r="G184" s="96" t="s">
        <v>19</v>
      </c>
      <c r="H184" s="95"/>
      <c r="I184" s="95"/>
      <c r="J184" s="95"/>
      <c r="K184" s="95"/>
      <c r="L184" s="229">
        <f t="shared" si="19"/>
        <v>0</v>
      </c>
      <c r="M184" s="54"/>
      <c r="N184" s="82"/>
    </row>
    <row r="185" spans="1:22" ht="15.75">
      <c r="A185" s="166"/>
      <c r="B185" s="193" t="s">
        <v>131</v>
      </c>
      <c r="C185" s="146" t="s">
        <v>251</v>
      </c>
      <c r="D185" s="86"/>
      <c r="E185" s="138"/>
      <c r="F185" s="58">
        <v>0</v>
      </c>
      <c r="G185" s="96" t="s">
        <v>19</v>
      </c>
      <c r="H185" s="95"/>
      <c r="I185" s="95"/>
      <c r="J185" s="95"/>
      <c r="K185" s="95"/>
      <c r="L185" s="229">
        <f t="shared" si="19"/>
        <v>0</v>
      </c>
      <c r="M185" s="54"/>
      <c r="N185" s="82"/>
    </row>
    <row r="186" spans="1:22" ht="15.75">
      <c r="A186" s="166"/>
      <c r="B186" s="193" t="s">
        <v>132</v>
      </c>
      <c r="C186" s="146" t="s">
        <v>252</v>
      </c>
      <c r="D186" s="86"/>
      <c r="E186" s="138"/>
      <c r="F186" s="58">
        <v>0</v>
      </c>
      <c r="G186" s="96" t="s">
        <v>153</v>
      </c>
      <c r="H186" s="95"/>
      <c r="I186" s="95"/>
      <c r="J186" s="95"/>
      <c r="K186" s="95"/>
      <c r="L186" s="229">
        <f t="shared" si="19"/>
        <v>0</v>
      </c>
      <c r="M186" s="54"/>
      <c r="N186" s="82"/>
    </row>
    <row r="187" spans="1:22" ht="15.75">
      <c r="A187" s="166"/>
      <c r="B187" s="193" t="s">
        <v>134</v>
      </c>
      <c r="C187" s="146" t="s">
        <v>253</v>
      </c>
      <c r="D187" s="86"/>
      <c r="E187" s="138"/>
      <c r="F187" s="58">
        <v>0</v>
      </c>
      <c r="G187" s="96" t="s">
        <v>19</v>
      </c>
      <c r="H187" s="95"/>
      <c r="I187" s="95"/>
      <c r="J187" s="95"/>
      <c r="K187" s="95"/>
      <c r="L187" s="229">
        <f t="shared" si="19"/>
        <v>0</v>
      </c>
      <c r="M187" s="54"/>
      <c r="N187" s="82"/>
    </row>
    <row r="188" spans="1:22" ht="15.75">
      <c r="A188" s="166"/>
      <c r="B188" s="193" t="s">
        <v>136</v>
      </c>
      <c r="C188" s="146" t="s">
        <v>254</v>
      </c>
      <c r="D188" s="86"/>
      <c r="E188" s="138"/>
      <c r="F188" s="58">
        <v>0</v>
      </c>
      <c r="G188" s="96" t="s">
        <v>153</v>
      </c>
      <c r="H188" s="95"/>
      <c r="I188" s="95"/>
      <c r="J188" s="95"/>
      <c r="K188" s="95"/>
      <c r="L188" s="229">
        <f t="shared" si="19"/>
        <v>0</v>
      </c>
      <c r="M188" s="54"/>
      <c r="N188" s="82"/>
    </row>
    <row r="189" spans="1:22" ht="15.75">
      <c r="A189" s="166"/>
      <c r="B189" s="193" t="s">
        <v>137</v>
      </c>
      <c r="C189" s="146" t="s">
        <v>255</v>
      </c>
      <c r="D189" s="86"/>
      <c r="E189" s="138"/>
      <c r="F189" s="58">
        <v>0</v>
      </c>
      <c r="G189" s="96" t="s">
        <v>153</v>
      </c>
      <c r="H189" s="95"/>
      <c r="I189" s="95"/>
      <c r="J189" s="95"/>
      <c r="K189" s="95"/>
      <c r="L189" s="229">
        <f t="shared" si="19"/>
        <v>0</v>
      </c>
      <c r="M189" s="54"/>
      <c r="N189" s="82"/>
    </row>
    <row r="190" spans="1:22" ht="16.5" thickBot="1">
      <c r="A190" s="166"/>
      <c r="B190" s="186"/>
      <c r="C190" s="151" t="s">
        <v>169</v>
      </c>
      <c r="D190" s="86"/>
      <c r="E190" s="138"/>
      <c r="F190" s="58"/>
      <c r="G190" s="96"/>
      <c r="H190" s="95"/>
      <c r="I190" s="95"/>
      <c r="J190" s="95"/>
      <c r="K190" s="95"/>
      <c r="L190" s="68"/>
      <c r="M190" s="54"/>
      <c r="N190" s="82"/>
    </row>
    <row r="191" spans="1:22" ht="16.5" thickBot="1">
      <c r="A191" s="161"/>
      <c r="B191" s="189" t="s">
        <v>788</v>
      </c>
      <c r="C191" s="125" t="s">
        <v>256</v>
      </c>
      <c r="D191" s="70"/>
      <c r="E191" s="71"/>
      <c r="F191" s="72"/>
      <c r="G191" s="72"/>
      <c r="H191" s="72"/>
      <c r="I191" s="72"/>
      <c r="J191" s="72"/>
      <c r="K191" s="72"/>
      <c r="L191" s="72"/>
      <c r="M191" s="127">
        <f>SUM(L193:L234)</f>
        <v>0</v>
      </c>
      <c r="P191" s="153"/>
      <c r="Q191" s="146"/>
      <c r="R191" s="82"/>
      <c r="S191" s="82"/>
      <c r="T191" s="82"/>
      <c r="U191" s="82"/>
      <c r="V191" s="82"/>
    </row>
    <row r="192" spans="1:22" ht="15.75">
      <c r="A192" s="166"/>
      <c r="B192" s="186"/>
      <c r="C192" s="89"/>
      <c r="D192" s="87"/>
      <c r="E192" s="88"/>
      <c r="F192" s="41"/>
      <c r="G192" s="41"/>
      <c r="H192" s="41"/>
      <c r="I192" s="41"/>
      <c r="J192" s="41"/>
      <c r="K192" s="41"/>
      <c r="L192" s="41"/>
      <c r="M192" s="54"/>
      <c r="N192" s="82"/>
      <c r="P192" s="153"/>
      <c r="Q192" s="146"/>
      <c r="R192" s="82"/>
      <c r="S192" s="82"/>
      <c r="T192" s="82"/>
      <c r="U192" s="82"/>
      <c r="V192" s="82"/>
    </row>
    <row r="193" spans="1:22" s="65" customFormat="1" ht="15.75">
      <c r="A193" s="184"/>
      <c r="B193" s="193" t="s">
        <v>538</v>
      </c>
      <c r="C193" s="146" t="s">
        <v>257</v>
      </c>
      <c r="D193" s="155"/>
      <c r="E193" s="154"/>
      <c r="F193" s="58">
        <v>0</v>
      </c>
      <c r="G193" s="78" t="s">
        <v>19</v>
      </c>
      <c r="H193" s="58"/>
      <c r="I193" s="58"/>
      <c r="J193" s="58"/>
      <c r="K193" s="58"/>
      <c r="L193" s="229">
        <f t="shared" ref="L193:L196" si="20">J193+K193</f>
        <v>0</v>
      </c>
      <c r="M193" s="54"/>
      <c r="N193" s="25"/>
      <c r="P193" s="153"/>
      <c r="Q193" s="146"/>
      <c r="R193" s="25"/>
      <c r="S193" s="25"/>
      <c r="T193" s="25"/>
      <c r="U193" s="25"/>
      <c r="V193" s="25"/>
    </row>
    <row r="194" spans="1:22" s="65" customFormat="1" ht="15.75">
      <c r="A194" s="184"/>
      <c r="B194" s="193" t="s">
        <v>540</v>
      </c>
      <c r="C194" s="146" t="s">
        <v>26</v>
      </c>
      <c r="D194" s="155"/>
      <c r="E194" s="154"/>
      <c r="F194" s="58">
        <v>0</v>
      </c>
      <c r="G194" s="78" t="s">
        <v>19</v>
      </c>
      <c r="H194" s="58"/>
      <c r="I194" s="58"/>
      <c r="J194" s="58"/>
      <c r="K194" s="58"/>
      <c r="L194" s="229">
        <f t="shared" si="20"/>
        <v>0</v>
      </c>
      <c r="M194" s="54"/>
      <c r="N194" s="25"/>
      <c r="P194" s="153"/>
      <c r="Q194" s="146"/>
      <c r="R194" s="25"/>
      <c r="S194" s="25"/>
      <c r="T194" s="25"/>
      <c r="U194" s="25"/>
      <c r="V194" s="25"/>
    </row>
    <row r="195" spans="1:22" s="65" customFormat="1" ht="15.75">
      <c r="A195" s="184"/>
      <c r="B195" s="193" t="s">
        <v>541</v>
      </c>
      <c r="C195" s="146" t="s">
        <v>258</v>
      </c>
      <c r="D195" s="155"/>
      <c r="E195" s="154"/>
      <c r="F195" s="58">
        <v>0</v>
      </c>
      <c r="G195" s="78" t="s">
        <v>165</v>
      </c>
      <c r="H195" s="58"/>
      <c r="I195" s="58"/>
      <c r="J195" s="58"/>
      <c r="K195" s="58"/>
      <c r="L195" s="229">
        <f t="shared" si="20"/>
        <v>0</v>
      </c>
      <c r="M195" s="54"/>
      <c r="N195" s="25"/>
      <c r="P195" s="153"/>
      <c r="Q195" s="146"/>
      <c r="R195" s="25"/>
      <c r="S195" s="25"/>
      <c r="T195" s="25"/>
      <c r="U195" s="25"/>
      <c r="V195" s="25"/>
    </row>
    <row r="196" spans="1:22" s="65" customFormat="1" ht="15.75">
      <c r="A196" s="184"/>
      <c r="B196" s="193" t="s">
        <v>543</v>
      </c>
      <c r="C196" s="146" t="s">
        <v>259</v>
      </c>
      <c r="D196" s="155"/>
      <c r="E196" s="154"/>
      <c r="F196" s="58">
        <v>0</v>
      </c>
      <c r="G196" s="78" t="s">
        <v>153</v>
      </c>
      <c r="H196" s="58"/>
      <c r="I196" s="58"/>
      <c r="J196" s="58"/>
      <c r="K196" s="58"/>
      <c r="L196" s="229">
        <f t="shared" si="20"/>
        <v>0</v>
      </c>
      <c r="M196" s="54"/>
      <c r="N196" s="25"/>
      <c r="P196" s="153"/>
      <c r="Q196" s="146"/>
      <c r="R196" s="25"/>
      <c r="S196" s="25"/>
      <c r="T196" s="25"/>
      <c r="U196" s="25"/>
      <c r="V196" s="25"/>
    </row>
    <row r="197" spans="1:22" ht="15.75">
      <c r="A197" s="184"/>
      <c r="B197" s="186"/>
      <c r="C197" s="89" t="s">
        <v>260</v>
      </c>
      <c r="D197" s="87"/>
      <c r="E197" s="88"/>
      <c r="F197" s="41"/>
      <c r="G197" s="41"/>
      <c r="H197" s="41"/>
      <c r="I197" s="41"/>
      <c r="J197" s="41"/>
      <c r="K197" s="41"/>
      <c r="L197" s="41"/>
      <c r="M197" s="54"/>
      <c r="N197" s="82"/>
      <c r="P197" s="153"/>
      <c r="Q197" s="146"/>
      <c r="R197" s="82"/>
      <c r="S197" s="82"/>
      <c r="T197" s="82"/>
      <c r="U197" s="82"/>
      <c r="V197" s="82"/>
    </row>
    <row r="198" spans="1:22" s="65" customFormat="1" ht="15.75">
      <c r="A198" s="184"/>
      <c r="B198" s="193" t="s">
        <v>545</v>
      </c>
      <c r="C198" s="146" t="s">
        <v>27</v>
      </c>
      <c r="D198" s="155"/>
      <c r="E198" s="154"/>
      <c r="F198" s="58">
        <v>0</v>
      </c>
      <c r="G198" s="78" t="s">
        <v>153</v>
      </c>
      <c r="H198" s="58"/>
      <c r="I198" s="58"/>
      <c r="J198" s="58"/>
      <c r="K198" s="58"/>
      <c r="L198" s="229">
        <f t="shared" ref="L198:L199" si="21">J198+K198</f>
        <v>0</v>
      </c>
      <c r="M198" s="54"/>
      <c r="N198" s="25"/>
      <c r="P198" s="153"/>
      <c r="Q198" s="146"/>
      <c r="R198" s="25"/>
      <c r="S198" s="25"/>
      <c r="T198" s="25"/>
      <c r="U198" s="25"/>
      <c r="V198" s="25"/>
    </row>
    <row r="199" spans="1:22" s="65" customFormat="1" ht="15.75">
      <c r="A199" s="184"/>
      <c r="B199" s="193" t="s">
        <v>547</v>
      </c>
      <c r="C199" s="146" t="s">
        <v>28</v>
      </c>
      <c r="D199" s="155"/>
      <c r="E199" s="154"/>
      <c r="F199" s="58">
        <v>0</v>
      </c>
      <c r="G199" s="78" t="s">
        <v>153</v>
      </c>
      <c r="H199" s="58"/>
      <c r="I199" s="58"/>
      <c r="J199" s="58"/>
      <c r="K199" s="58"/>
      <c r="L199" s="229">
        <f t="shared" si="21"/>
        <v>0</v>
      </c>
      <c r="M199" s="54"/>
      <c r="N199" s="25"/>
      <c r="P199" s="153"/>
      <c r="Q199" s="146"/>
      <c r="R199" s="25"/>
      <c r="S199" s="25"/>
      <c r="T199" s="25"/>
      <c r="U199" s="25"/>
      <c r="V199" s="25"/>
    </row>
    <row r="200" spans="1:22" ht="15.75">
      <c r="A200" s="166"/>
      <c r="B200" s="186"/>
      <c r="C200" s="89" t="s">
        <v>261</v>
      </c>
      <c r="D200" s="87"/>
      <c r="E200" s="88"/>
      <c r="F200" s="41"/>
      <c r="G200" s="41"/>
      <c r="H200" s="41"/>
      <c r="I200" s="41"/>
      <c r="J200" s="41"/>
      <c r="K200" s="41"/>
      <c r="L200" s="41"/>
      <c r="M200" s="54"/>
      <c r="N200" s="82"/>
      <c r="P200" s="153"/>
      <c r="Q200" s="146"/>
      <c r="R200" s="82"/>
      <c r="S200" s="82"/>
      <c r="T200" s="82"/>
      <c r="U200" s="82"/>
      <c r="V200" s="82"/>
    </row>
    <row r="201" spans="1:22" s="65" customFormat="1" ht="15.75">
      <c r="A201" s="161"/>
      <c r="B201" s="199" t="s">
        <v>789</v>
      </c>
      <c r="C201" s="146" t="s">
        <v>262</v>
      </c>
      <c r="D201" s="155"/>
      <c r="E201" s="154"/>
      <c r="F201" s="58">
        <v>0</v>
      </c>
      <c r="G201" s="78" t="s">
        <v>165</v>
      </c>
      <c r="H201" s="58"/>
      <c r="I201" s="58"/>
      <c r="J201" s="58"/>
      <c r="K201" s="58"/>
      <c r="L201" s="229">
        <f t="shared" ref="L201:L203" si="22">J201+K201</f>
        <v>0</v>
      </c>
      <c r="M201" s="54"/>
      <c r="N201" s="25"/>
      <c r="P201" s="153"/>
      <c r="Q201" s="146"/>
      <c r="R201" s="25"/>
      <c r="S201" s="25"/>
      <c r="T201" s="25"/>
      <c r="U201" s="25"/>
      <c r="V201" s="25"/>
    </row>
    <row r="202" spans="1:22" s="65" customFormat="1" ht="15.75">
      <c r="A202" s="166"/>
      <c r="B202" s="199" t="s">
        <v>790</v>
      </c>
      <c r="C202" s="146" t="s">
        <v>263</v>
      </c>
      <c r="D202" s="155"/>
      <c r="E202" s="154"/>
      <c r="F202" s="58">
        <v>0</v>
      </c>
      <c r="G202" s="78" t="s">
        <v>19</v>
      </c>
      <c r="H202" s="58"/>
      <c r="I202" s="58"/>
      <c r="J202" s="58"/>
      <c r="K202" s="58"/>
      <c r="L202" s="229">
        <f t="shared" si="22"/>
        <v>0</v>
      </c>
      <c r="M202" s="54"/>
      <c r="N202" s="25"/>
      <c r="P202" s="153"/>
      <c r="Q202" s="146"/>
      <c r="R202" s="25"/>
      <c r="S202" s="25"/>
      <c r="T202" s="25"/>
      <c r="U202" s="25"/>
      <c r="V202" s="25"/>
    </row>
    <row r="203" spans="1:22" s="65" customFormat="1" ht="15.75">
      <c r="A203" s="166"/>
      <c r="B203" s="199" t="s">
        <v>791</v>
      </c>
      <c r="C203" s="146" t="s">
        <v>264</v>
      </c>
      <c r="D203" s="155"/>
      <c r="E203" s="154"/>
      <c r="F203" s="58">
        <v>0</v>
      </c>
      <c r="G203" s="78" t="s">
        <v>19</v>
      </c>
      <c r="H203" s="58"/>
      <c r="I203" s="58"/>
      <c r="J203" s="58"/>
      <c r="K203" s="58"/>
      <c r="L203" s="229">
        <f t="shared" si="22"/>
        <v>0</v>
      </c>
      <c r="M203" s="54"/>
      <c r="N203" s="25"/>
      <c r="P203" s="153"/>
      <c r="Q203" s="146"/>
      <c r="R203" s="25"/>
      <c r="S203" s="25"/>
      <c r="T203" s="25"/>
      <c r="U203" s="25"/>
      <c r="V203" s="25"/>
    </row>
    <row r="204" spans="1:22" ht="15.75">
      <c r="A204" s="166"/>
      <c r="B204" s="186"/>
      <c r="C204" s="89" t="s">
        <v>265</v>
      </c>
      <c r="D204" s="87"/>
      <c r="E204" s="88"/>
      <c r="F204" s="41"/>
      <c r="G204" s="41"/>
      <c r="H204" s="41"/>
      <c r="I204" s="41"/>
      <c r="J204" s="41"/>
      <c r="K204" s="41"/>
      <c r="L204" s="41"/>
      <c r="M204" s="54"/>
      <c r="N204" s="82"/>
      <c r="P204" s="153"/>
      <c r="Q204" s="146"/>
      <c r="R204" s="82"/>
      <c r="S204" s="82"/>
      <c r="T204" s="82"/>
      <c r="U204" s="82"/>
      <c r="V204" s="82"/>
    </row>
    <row r="205" spans="1:22" ht="15.75">
      <c r="A205" s="161"/>
      <c r="B205" s="199" t="s">
        <v>792</v>
      </c>
      <c r="C205" s="146" t="s">
        <v>266</v>
      </c>
      <c r="D205" s="86"/>
      <c r="E205" s="138"/>
      <c r="F205" s="58">
        <v>0</v>
      </c>
      <c r="G205" s="96" t="s">
        <v>165</v>
      </c>
      <c r="H205" s="95"/>
      <c r="I205" s="95"/>
      <c r="J205" s="95"/>
      <c r="K205" s="95"/>
      <c r="L205" s="229">
        <f t="shared" ref="L205:L219" si="23">J205+K205</f>
        <v>0</v>
      </c>
      <c r="M205" s="54"/>
      <c r="N205" s="82"/>
    </row>
    <row r="206" spans="1:22" ht="15.75">
      <c r="A206" s="166"/>
      <c r="B206" s="199" t="s">
        <v>793</v>
      </c>
      <c r="C206" s="146" t="s">
        <v>630</v>
      </c>
      <c r="D206" s="86"/>
      <c r="E206" s="138"/>
      <c r="F206" s="58">
        <v>0</v>
      </c>
      <c r="G206" s="96" t="s">
        <v>165</v>
      </c>
      <c r="H206" s="95"/>
      <c r="I206" s="95"/>
      <c r="J206" s="95"/>
      <c r="K206" s="95"/>
      <c r="L206" s="229">
        <f t="shared" si="23"/>
        <v>0</v>
      </c>
      <c r="M206" s="54"/>
      <c r="N206" s="82"/>
    </row>
    <row r="207" spans="1:22">
      <c r="A207" s="166"/>
      <c r="B207" s="186"/>
      <c r="C207" s="89" t="s">
        <v>267</v>
      </c>
      <c r="D207" s="86"/>
      <c r="E207" s="138"/>
      <c r="F207" s="58"/>
      <c r="G207" s="96"/>
      <c r="H207" s="95"/>
      <c r="I207" s="95"/>
      <c r="J207" s="95"/>
      <c r="K207" s="95"/>
      <c r="L207" s="229">
        <f t="shared" si="23"/>
        <v>0</v>
      </c>
      <c r="M207" s="54"/>
      <c r="N207" s="82"/>
    </row>
    <row r="208" spans="1:22" ht="15.75">
      <c r="A208" s="166"/>
      <c r="B208" s="193" t="s">
        <v>794</v>
      </c>
      <c r="C208" s="146" t="s">
        <v>268</v>
      </c>
      <c r="D208" s="86"/>
      <c r="E208" s="138"/>
      <c r="F208" s="58">
        <v>0</v>
      </c>
      <c r="G208" s="96" t="s">
        <v>19</v>
      </c>
      <c r="H208" s="95"/>
      <c r="I208" s="95"/>
      <c r="J208" s="95"/>
      <c r="K208" s="95"/>
      <c r="L208" s="229">
        <f t="shared" si="23"/>
        <v>0</v>
      </c>
      <c r="M208" s="54"/>
      <c r="N208" s="82"/>
    </row>
    <row r="209" spans="1:22" ht="15.75">
      <c r="A209" s="166"/>
      <c r="B209" s="193" t="s">
        <v>795</v>
      </c>
      <c r="C209" s="146" t="s">
        <v>269</v>
      </c>
      <c r="D209" s="86"/>
      <c r="E209" s="138"/>
      <c r="F209" s="58">
        <v>0</v>
      </c>
      <c r="G209" s="96" t="s">
        <v>19</v>
      </c>
      <c r="H209" s="95"/>
      <c r="I209" s="95"/>
      <c r="J209" s="95"/>
      <c r="K209" s="95"/>
      <c r="L209" s="229">
        <f t="shared" si="23"/>
        <v>0</v>
      </c>
      <c r="M209" s="54"/>
      <c r="N209" s="82"/>
    </row>
    <row r="210" spans="1:22" ht="15.75">
      <c r="A210" s="166"/>
      <c r="B210" s="193" t="s">
        <v>796</v>
      </c>
      <c r="C210" s="146" t="s">
        <v>270</v>
      </c>
      <c r="D210" s="86"/>
      <c r="E210" s="138"/>
      <c r="F210" s="58">
        <v>0</v>
      </c>
      <c r="G210" s="96" t="s">
        <v>19</v>
      </c>
      <c r="H210" s="95"/>
      <c r="I210" s="95"/>
      <c r="J210" s="95"/>
      <c r="K210" s="95"/>
      <c r="L210" s="229">
        <f t="shared" si="23"/>
        <v>0</v>
      </c>
      <c r="M210" s="54"/>
      <c r="N210" s="82"/>
    </row>
    <row r="211" spans="1:22" ht="15.75">
      <c r="A211" s="166"/>
      <c r="B211" s="193" t="s">
        <v>797</v>
      </c>
      <c r="C211" s="146" t="s">
        <v>271</v>
      </c>
      <c r="D211" s="86"/>
      <c r="E211" s="138"/>
      <c r="F211" s="58">
        <v>0</v>
      </c>
      <c r="G211" s="96" t="s">
        <v>19</v>
      </c>
      <c r="H211" s="95"/>
      <c r="I211" s="95"/>
      <c r="J211" s="95"/>
      <c r="K211" s="95"/>
      <c r="L211" s="229">
        <f t="shared" si="23"/>
        <v>0</v>
      </c>
      <c r="M211" s="54"/>
      <c r="N211" s="82"/>
    </row>
    <row r="212" spans="1:22" ht="15.75">
      <c r="A212" s="166"/>
      <c r="B212" s="193" t="s">
        <v>798</v>
      </c>
      <c r="C212" s="146" t="s">
        <v>272</v>
      </c>
      <c r="D212" s="86"/>
      <c r="E212" s="138"/>
      <c r="F212" s="58">
        <v>0</v>
      </c>
      <c r="G212" s="96" t="s">
        <v>19</v>
      </c>
      <c r="H212" s="95"/>
      <c r="I212" s="95"/>
      <c r="J212" s="95"/>
      <c r="K212" s="95"/>
      <c r="L212" s="229">
        <f t="shared" si="23"/>
        <v>0</v>
      </c>
      <c r="M212" s="54"/>
      <c r="N212" s="82"/>
    </row>
    <row r="213" spans="1:22" ht="15.75">
      <c r="A213" s="166"/>
      <c r="B213" s="193" t="s">
        <v>799</v>
      </c>
      <c r="C213" s="146" t="s">
        <v>273</v>
      </c>
      <c r="D213" s="86"/>
      <c r="E213" s="138"/>
      <c r="F213" s="58">
        <v>0</v>
      </c>
      <c r="G213" s="96" t="s">
        <v>19</v>
      </c>
      <c r="H213" s="95"/>
      <c r="I213" s="95"/>
      <c r="J213" s="95"/>
      <c r="K213" s="95"/>
      <c r="L213" s="229">
        <f t="shared" si="23"/>
        <v>0</v>
      </c>
      <c r="M213" s="54"/>
      <c r="N213" s="82"/>
    </row>
    <row r="214" spans="1:22" ht="15.75">
      <c r="A214" s="166"/>
      <c r="B214" s="193" t="s">
        <v>800</v>
      </c>
      <c r="C214" s="146" t="s">
        <v>29</v>
      </c>
      <c r="D214" s="86"/>
      <c r="E214" s="138"/>
      <c r="F214" s="58">
        <v>0</v>
      </c>
      <c r="G214" s="96" t="s">
        <v>19</v>
      </c>
      <c r="H214" s="95"/>
      <c r="I214" s="95"/>
      <c r="J214" s="95"/>
      <c r="K214" s="95"/>
      <c r="L214" s="229">
        <f t="shared" si="23"/>
        <v>0</v>
      </c>
      <c r="M214" s="54"/>
      <c r="N214" s="82"/>
    </row>
    <row r="215" spans="1:22" ht="15.75">
      <c r="A215" s="166"/>
      <c r="B215" s="193" t="s">
        <v>801</v>
      </c>
      <c r="C215" s="146" t="s">
        <v>274</v>
      </c>
      <c r="D215" s="86"/>
      <c r="E215" s="138"/>
      <c r="F215" s="58">
        <v>0</v>
      </c>
      <c r="G215" s="96" t="s">
        <v>19</v>
      </c>
      <c r="H215" s="95"/>
      <c r="I215" s="95"/>
      <c r="J215" s="95"/>
      <c r="K215" s="95"/>
      <c r="L215" s="229">
        <f t="shared" si="23"/>
        <v>0</v>
      </c>
      <c r="M215" s="54"/>
      <c r="N215" s="82"/>
    </row>
    <row r="216" spans="1:22" ht="15.75">
      <c r="A216" s="166"/>
      <c r="B216" s="193" t="s">
        <v>802</v>
      </c>
      <c r="C216" s="146" t="s">
        <v>30</v>
      </c>
      <c r="D216" s="86"/>
      <c r="E216" s="138"/>
      <c r="F216" s="58">
        <v>0</v>
      </c>
      <c r="G216" s="96" t="s">
        <v>19</v>
      </c>
      <c r="H216" s="95"/>
      <c r="I216" s="95"/>
      <c r="J216" s="95"/>
      <c r="K216" s="95"/>
      <c r="L216" s="229">
        <f t="shared" si="23"/>
        <v>0</v>
      </c>
      <c r="M216" s="54"/>
      <c r="N216" s="82"/>
    </row>
    <row r="217" spans="1:22" ht="15.75">
      <c r="A217" s="166"/>
      <c r="B217" s="193" t="s">
        <v>803</v>
      </c>
      <c r="C217" s="146" t="s">
        <v>275</v>
      </c>
      <c r="D217" s="86"/>
      <c r="E217" s="138"/>
      <c r="F217" s="58">
        <v>0</v>
      </c>
      <c r="G217" s="96" t="s">
        <v>19</v>
      </c>
      <c r="H217" s="95"/>
      <c r="I217" s="95"/>
      <c r="J217" s="95"/>
      <c r="K217" s="95"/>
      <c r="L217" s="229">
        <f t="shared" si="23"/>
        <v>0</v>
      </c>
      <c r="M217" s="54"/>
      <c r="N217" s="82"/>
    </row>
    <row r="218" spans="1:22" ht="15.75">
      <c r="A218" s="161"/>
      <c r="B218" s="193" t="s">
        <v>804</v>
      </c>
      <c r="C218" s="146" t="s">
        <v>276</v>
      </c>
      <c r="D218" s="86"/>
      <c r="E218" s="138"/>
      <c r="F218" s="58">
        <v>0</v>
      </c>
      <c r="G218" s="96" t="s">
        <v>19</v>
      </c>
      <c r="H218" s="95"/>
      <c r="I218" s="95"/>
      <c r="J218" s="95"/>
      <c r="K218" s="95"/>
      <c r="L218" s="229">
        <f t="shared" si="23"/>
        <v>0</v>
      </c>
      <c r="M218" s="54"/>
      <c r="N218" s="82"/>
    </row>
    <row r="219" spans="1:22" ht="15.75">
      <c r="A219" s="161"/>
      <c r="B219" s="193" t="s">
        <v>805</v>
      </c>
      <c r="C219" s="146" t="s">
        <v>277</v>
      </c>
      <c r="D219" s="86"/>
      <c r="E219" s="138"/>
      <c r="F219" s="58">
        <v>0</v>
      </c>
      <c r="G219" s="96" t="s">
        <v>19</v>
      </c>
      <c r="H219" s="95"/>
      <c r="I219" s="95"/>
      <c r="J219" s="95"/>
      <c r="K219" s="95"/>
      <c r="L219" s="229">
        <f t="shared" si="23"/>
        <v>0</v>
      </c>
      <c r="M219" s="54"/>
      <c r="N219" s="82"/>
    </row>
    <row r="220" spans="1:22" ht="15.75">
      <c r="A220" s="161"/>
      <c r="B220" s="196"/>
      <c r="C220" s="89" t="s">
        <v>278</v>
      </c>
      <c r="D220" s="87"/>
      <c r="E220" s="88"/>
      <c r="F220" s="41"/>
      <c r="G220" s="41"/>
      <c r="H220" s="41"/>
      <c r="I220" s="41"/>
      <c r="J220" s="41"/>
      <c r="K220" s="41"/>
      <c r="L220" s="41"/>
      <c r="M220" s="54"/>
      <c r="N220" s="82"/>
      <c r="P220" s="153"/>
      <c r="Q220" s="146"/>
      <c r="R220" s="82"/>
      <c r="S220" s="82"/>
      <c r="T220" s="82"/>
      <c r="U220" s="82"/>
      <c r="V220" s="82"/>
    </row>
    <row r="221" spans="1:22" s="65" customFormat="1" ht="15.75">
      <c r="A221" s="161"/>
      <c r="B221" s="199" t="s">
        <v>806</v>
      </c>
      <c r="C221" s="146" t="s">
        <v>279</v>
      </c>
      <c r="D221" s="155"/>
      <c r="E221" s="154"/>
      <c r="F221" s="58">
        <v>0</v>
      </c>
      <c r="G221" s="78" t="s">
        <v>19</v>
      </c>
      <c r="H221" s="58"/>
      <c r="I221" s="58"/>
      <c r="J221" s="58"/>
      <c r="K221" s="58"/>
      <c r="L221" s="229">
        <f t="shared" ref="L221:L222" si="24">J221+K221</f>
        <v>0</v>
      </c>
      <c r="M221" s="54"/>
      <c r="N221" s="25"/>
      <c r="P221" s="153"/>
      <c r="Q221" s="146"/>
      <c r="R221" s="25"/>
      <c r="S221" s="25"/>
      <c r="T221" s="25"/>
      <c r="U221" s="25"/>
      <c r="V221" s="25"/>
    </row>
    <row r="222" spans="1:22" s="65" customFormat="1" ht="15.75">
      <c r="A222" s="183"/>
      <c r="B222" s="199" t="s">
        <v>807</v>
      </c>
      <c r="C222" s="146" t="s">
        <v>0</v>
      </c>
      <c r="D222" s="155"/>
      <c r="E222" s="154"/>
      <c r="F222" s="58">
        <v>0</v>
      </c>
      <c r="G222" s="78" t="s">
        <v>19</v>
      </c>
      <c r="H222" s="58"/>
      <c r="I222" s="58"/>
      <c r="J222" s="58"/>
      <c r="K222" s="58"/>
      <c r="L222" s="229">
        <f t="shared" si="24"/>
        <v>0</v>
      </c>
      <c r="M222" s="54"/>
      <c r="N222" s="25"/>
      <c r="P222" s="153"/>
      <c r="Q222" s="146"/>
      <c r="R222" s="25"/>
      <c r="S222" s="25"/>
      <c r="T222" s="25"/>
      <c r="U222" s="25"/>
      <c r="V222" s="25"/>
    </row>
    <row r="223" spans="1:22" ht="15.75">
      <c r="A223" s="166"/>
      <c r="B223" s="186"/>
      <c r="C223" s="89" t="s">
        <v>280</v>
      </c>
      <c r="D223" s="87"/>
      <c r="E223" s="88"/>
      <c r="F223" s="41"/>
      <c r="G223" s="41"/>
      <c r="H223" s="41"/>
      <c r="I223" s="41"/>
      <c r="J223" s="41"/>
      <c r="K223" s="41"/>
      <c r="L223" s="41"/>
      <c r="M223" s="54"/>
      <c r="N223" s="82"/>
      <c r="P223" s="153"/>
      <c r="Q223" s="146"/>
      <c r="R223" s="82"/>
      <c r="S223" s="82"/>
      <c r="T223" s="82"/>
      <c r="U223" s="82"/>
      <c r="V223" s="82"/>
    </row>
    <row r="224" spans="1:22" s="65" customFormat="1" ht="15.75">
      <c r="A224" s="161"/>
      <c r="B224" s="199" t="s">
        <v>808</v>
      </c>
      <c r="C224" s="146" t="s">
        <v>32</v>
      </c>
      <c r="D224" s="155"/>
      <c r="E224" s="154"/>
      <c r="F224" s="58">
        <v>0</v>
      </c>
      <c r="G224" s="78" t="s">
        <v>153</v>
      </c>
      <c r="H224" s="58"/>
      <c r="I224" s="58"/>
      <c r="J224" s="58"/>
      <c r="K224" s="58"/>
      <c r="L224" s="229">
        <f t="shared" ref="L224:L227" si="25">J224+K224</f>
        <v>0</v>
      </c>
      <c r="M224" s="54"/>
      <c r="N224" s="25"/>
      <c r="P224" s="153"/>
      <c r="Q224" s="146"/>
      <c r="R224" s="25"/>
      <c r="S224" s="25"/>
      <c r="T224" s="25"/>
      <c r="U224" s="25"/>
      <c r="V224" s="25"/>
    </row>
    <row r="225" spans="1:22" s="65" customFormat="1" ht="15.75">
      <c r="A225" s="161"/>
      <c r="B225" s="199" t="s">
        <v>809</v>
      </c>
      <c r="C225" s="146" t="s">
        <v>281</v>
      </c>
      <c r="D225" s="155"/>
      <c r="E225" s="154"/>
      <c r="F225" s="58">
        <v>0</v>
      </c>
      <c r="G225" s="78" t="s">
        <v>153</v>
      </c>
      <c r="H225" s="58"/>
      <c r="I225" s="58"/>
      <c r="J225" s="58"/>
      <c r="K225" s="58"/>
      <c r="L225" s="229">
        <f t="shared" si="25"/>
        <v>0</v>
      </c>
      <c r="M225" s="54"/>
      <c r="N225" s="25"/>
      <c r="P225" s="153"/>
      <c r="Q225" s="146"/>
      <c r="R225" s="25"/>
      <c r="S225" s="25"/>
      <c r="T225" s="25"/>
      <c r="U225" s="25"/>
      <c r="V225" s="25"/>
    </row>
    <row r="226" spans="1:22" ht="15.75">
      <c r="A226" s="161"/>
      <c r="B226" s="199" t="s">
        <v>810</v>
      </c>
      <c r="C226" s="146" t="s">
        <v>282</v>
      </c>
      <c r="D226" s="86"/>
      <c r="E226" s="138"/>
      <c r="F226" s="58">
        <v>0</v>
      </c>
      <c r="G226" s="78" t="s">
        <v>153</v>
      </c>
      <c r="H226" s="95"/>
      <c r="I226" s="95"/>
      <c r="J226" s="95"/>
      <c r="K226" s="95"/>
      <c r="L226" s="229">
        <f t="shared" si="25"/>
        <v>0</v>
      </c>
      <c r="M226" s="54"/>
      <c r="N226" s="82"/>
    </row>
    <row r="227" spans="1:22" ht="15.75">
      <c r="A227" s="161"/>
      <c r="B227" s="199" t="s">
        <v>811</v>
      </c>
      <c r="C227" s="146" t="s">
        <v>33</v>
      </c>
      <c r="D227" s="86"/>
      <c r="E227" s="138"/>
      <c r="F227" s="58">
        <v>0</v>
      </c>
      <c r="G227" s="78" t="s">
        <v>153</v>
      </c>
      <c r="H227" s="95"/>
      <c r="I227" s="95"/>
      <c r="J227" s="95"/>
      <c r="K227" s="95"/>
      <c r="L227" s="229">
        <f t="shared" si="25"/>
        <v>0</v>
      </c>
      <c r="M227" s="54"/>
      <c r="N227" s="82"/>
    </row>
    <row r="228" spans="1:22" ht="15.75">
      <c r="A228" s="161"/>
      <c r="B228" s="196"/>
      <c r="C228" s="89" t="s">
        <v>43</v>
      </c>
      <c r="D228" s="87"/>
      <c r="E228" s="88"/>
      <c r="F228" s="41"/>
      <c r="G228" s="78"/>
      <c r="H228" s="41"/>
      <c r="I228" s="41"/>
      <c r="J228" s="41"/>
      <c r="K228" s="41"/>
      <c r="L228" s="41"/>
      <c r="M228" s="54"/>
      <c r="N228" s="82"/>
      <c r="P228" s="153"/>
      <c r="Q228" s="146"/>
      <c r="R228" s="82"/>
      <c r="S228" s="82"/>
      <c r="T228" s="82"/>
      <c r="U228" s="82"/>
      <c r="V228" s="82"/>
    </row>
    <row r="229" spans="1:22" s="65" customFormat="1" ht="15.75">
      <c r="A229" s="161"/>
      <c r="B229" s="199" t="s">
        <v>812</v>
      </c>
      <c r="C229" s="146" t="s">
        <v>34</v>
      </c>
      <c r="D229" s="155"/>
      <c r="E229" s="154"/>
      <c r="F229" s="58">
        <v>0</v>
      </c>
      <c r="G229" s="78" t="s">
        <v>19</v>
      </c>
      <c r="H229" s="58"/>
      <c r="I229" s="58"/>
      <c r="J229" s="58"/>
      <c r="K229" s="58"/>
      <c r="L229" s="229">
        <f t="shared" ref="L229:L233" si="26">J229+K229</f>
        <v>0</v>
      </c>
      <c r="M229" s="54"/>
      <c r="N229" s="25"/>
      <c r="P229" s="153"/>
      <c r="Q229" s="146"/>
      <c r="R229" s="25"/>
      <c r="S229" s="25"/>
      <c r="T229" s="25"/>
      <c r="U229" s="25"/>
      <c r="V229" s="25"/>
    </row>
    <row r="230" spans="1:22" s="65" customFormat="1" ht="15.75">
      <c r="A230" s="161"/>
      <c r="B230" s="199" t="s">
        <v>813</v>
      </c>
      <c r="C230" s="146" t="s">
        <v>283</v>
      </c>
      <c r="D230" s="155"/>
      <c r="E230" s="154"/>
      <c r="F230" s="58">
        <v>0</v>
      </c>
      <c r="G230" s="78" t="s">
        <v>19</v>
      </c>
      <c r="H230" s="58"/>
      <c r="I230" s="58"/>
      <c r="J230" s="58"/>
      <c r="K230" s="58"/>
      <c r="L230" s="229">
        <f t="shared" si="26"/>
        <v>0</v>
      </c>
      <c r="M230" s="54"/>
      <c r="N230" s="25"/>
      <c r="P230" s="153"/>
      <c r="Q230" s="146"/>
      <c r="R230" s="25"/>
      <c r="S230" s="25"/>
      <c r="T230" s="25"/>
      <c r="U230" s="25"/>
      <c r="V230" s="25"/>
    </row>
    <row r="231" spans="1:22" ht="15.75">
      <c r="A231" s="161"/>
      <c r="B231" s="196"/>
      <c r="C231" s="89" t="s">
        <v>284</v>
      </c>
      <c r="D231" s="87"/>
      <c r="E231" s="88"/>
      <c r="F231" s="41"/>
      <c r="G231" s="78"/>
      <c r="H231" s="41"/>
      <c r="I231" s="41"/>
      <c r="J231" s="41"/>
      <c r="K231" s="41"/>
      <c r="L231" s="229">
        <f t="shared" si="26"/>
        <v>0</v>
      </c>
      <c r="M231" s="54"/>
      <c r="N231" s="82"/>
      <c r="P231" s="153"/>
      <c r="Q231" s="146"/>
      <c r="R231" s="82"/>
      <c r="S231" s="82"/>
      <c r="T231" s="82"/>
      <c r="U231" s="82"/>
      <c r="V231" s="82"/>
    </row>
    <row r="232" spans="1:22" s="65" customFormat="1" ht="15.75">
      <c r="A232" s="161"/>
      <c r="B232" s="199" t="s">
        <v>814</v>
      </c>
      <c r="C232" s="146" t="s">
        <v>285</v>
      </c>
      <c r="D232" s="155"/>
      <c r="E232" s="154"/>
      <c r="F232" s="58">
        <v>0</v>
      </c>
      <c r="G232" s="78" t="s">
        <v>165</v>
      </c>
      <c r="H232" s="58"/>
      <c r="I232" s="58"/>
      <c r="J232" s="58"/>
      <c r="K232" s="58"/>
      <c r="L232" s="229">
        <f t="shared" si="26"/>
        <v>0</v>
      </c>
      <c r="M232" s="54"/>
      <c r="N232" s="25"/>
      <c r="P232" s="153"/>
      <c r="Q232" s="146"/>
      <c r="R232" s="25"/>
      <c r="S232" s="25"/>
      <c r="T232" s="25"/>
      <c r="U232" s="25"/>
      <c r="V232" s="25"/>
    </row>
    <row r="233" spans="1:22" s="65" customFormat="1" ht="15.75">
      <c r="A233" s="161"/>
      <c r="B233" s="199" t="s">
        <v>815</v>
      </c>
      <c r="C233" s="146" t="s">
        <v>286</v>
      </c>
      <c r="D233" s="155"/>
      <c r="E233" s="154"/>
      <c r="F233" s="58">
        <v>0</v>
      </c>
      <c r="G233" s="78" t="s">
        <v>19</v>
      </c>
      <c r="H233" s="58"/>
      <c r="I233" s="58"/>
      <c r="J233" s="58"/>
      <c r="K233" s="58"/>
      <c r="L233" s="229">
        <f t="shared" si="26"/>
        <v>0</v>
      </c>
      <c r="M233" s="54"/>
      <c r="N233" s="25"/>
      <c r="P233" s="153"/>
      <c r="Q233" s="146"/>
      <c r="R233" s="25"/>
      <c r="S233" s="25"/>
      <c r="T233" s="25"/>
      <c r="U233" s="25"/>
      <c r="V233" s="25"/>
    </row>
    <row r="234" spans="1:22" ht="16.5" thickBot="1">
      <c r="A234" s="161"/>
      <c r="B234" s="196"/>
      <c r="C234" s="151" t="s">
        <v>169</v>
      </c>
      <c r="D234" s="155"/>
      <c r="E234" s="154"/>
      <c r="F234" s="58"/>
      <c r="G234" s="78"/>
      <c r="H234" s="58"/>
      <c r="I234" s="58"/>
      <c r="J234" s="58"/>
      <c r="K234" s="58"/>
      <c r="L234" s="68"/>
      <c r="M234" s="69"/>
      <c r="N234" s="82"/>
      <c r="P234" s="153"/>
      <c r="Q234" s="146"/>
      <c r="R234" s="82"/>
      <c r="S234" s="82"/>
      <c r="T234" s="82"/>
      <c r="U234" s="82"/>
      <c r="V234" s="82"/>
    </row>
    <row r="235" spans="1:22" ht="16.5" thickBot="1">
      <c r="A235" s="161"/>
      <c r="B235" s="189" t="s">
        <v>816</v>
      </c>
      <c r="C235" s="125" t="s">
        <v>287</v>
      </c>
      <c r="D235" s="70"/>
      <c r="E235" s="71"/>
      <c r="F235" s="72"/>
      <c r="G235" s="72"/>
      <c r="H235" s="72"/>
      <c r="I235" s="72"/>
      <c r="J235" s="72"/>
      <c r="K235" s="72"/>
      <c r="L235" s="72"/>
      <c r="M235" s="127">
        <f>SUM(L237:L240)</f>
        <v>0</v>
      </c>
      <c r="P235" s="153"/>
      <c r="Q235" s="146"/>
      <c r="R235" s="82"/>
      <c r="S235" s="82"/>
      <c r="T235" s="82"/>
      <c r="U235" s="82"/>
      <c r="V235" s="82"/>
    </row>
    <row r="236" spans="1:22" ht="15.75">
      <c r="A236" s="183"/>
      <c r="B236" s="186"/>
      <c r="C236" s="90"/>
      <c r="D236" s="155"/>
      <c r="E236" s="154"/>
      <c r="F236" s="58"/>
      <c r="G236" s="78"/>
      <c r="H236" s="58"/>
      <c r="I236" s="58"/>
      <c r="J236" s="58"/>
      <c r="K236" s="58"/>
      <c r="L236" s="68"/>
      <c r="M236" s="69"/>
      <c r="N236" s="82"/>
      <c r="P236" s="153"/>
      <c r="Q236" s="146"/>
      <c r="R236" s="82"/>
      <c r="S236" s="82"/>
      <c r="T236" s="82"/>
      <c r="U236" s="82"/>
      <c r="V236" s="82"/>
    </row>
    <row r="237" spans="1:22" ht="15.75">
      <c r="A237" s="161"/>
      <c r="B237" s="199" t="s">
        <v>570</v>
      </c>
      <c r="C237" s="143" t="s">
        <v>288</v>
      </c>
      <c r="D237" s="155"/>
      <c r="E237" s="154"/>
      <c r="F237" s="58">
        <v>0</v>
      </c>
      <c r="G237" s="78" t="s">
        <v>153</v>
      </c>
      <c r="H237" s="58"/>
      <c r="I237" s="58"/>
      <c r="J237" s="58"/>
      <c r="K237" s="58"/>
      <c r="L237" s="229">
        <f t="shared" ref="L237:L239" si="27">J237+K237</f>
        <v>0</v>
      </c>
      <c r="M237" s="54"/>
      <c r="N237" s="82"/>
      <c r="P237" s="153"/>
      <c r="Q237" s="146"/>
      <c r="R237" s="82"/>
      <c r="S237" s="82"/>
      <c r="T237" s="82"/>
      <c r="U237" s="82"/>
      <c r="V237" s="82"/>
    </row>
    <row r="238" spans="1:22" ht="15.75">
      <c r="A238" s="161"/>
      <c r="B238" s="199" t="s">
        <v>571</v>
      </c>
      <c r="C238" s="143" t="s">
        <v>254</v>
      </c>
      <c r="D238" s="155"/>
      <c r="E238" s="154"/>
      <c r="F238" s="58">
        <v>0</v>
      </c>
      <c r="G238" s="78" t="s">
        <v>153</v>
      </c>
      <c r="H238" s="58"/>
      <c r="I238" s="58"/>
      <c r="J238" s="58"/>
      <c r="K238" s="58"/>
      <c r="L238" s="229">
        <f t="shared" si="27"/>
        <v>0</v>
      </c>
      <c r="M238" s="54"/>
      <c r="N238" s="82"/>
      <c r="P238" s="153"/>
      <c r="Q238" s="146"/>
      <c r="R238" s="82"/>
      <c r="S238" s="82"/>
      <c r="T238" s="82"/>
      <c r="U238" s="82"/>
      <c r="V238" s="82"/>
    </row>
    <row r="239" spans="1:22" ht="15.75">
      <c r="A239" s="161"/>
      <c r="B239" s="199" t="s">
        <v>572</v>
      </c>
      <c r="C239" s="143" t="s">
        <v>289</v>
      </c>
      <c r="D239" s="155"/>
      <c r="E239" s="154"/>
      <c r="F239" s="58">
        <v>0</v>
      </c>
      <c r="G239" s="78" t="s">
        <v>19</v>
      </c>
      <c r="H239" s="58"/>
      <c r="I239" s="58"/>
      <c r="J239" s="58"/>
      <c r="K239" s="58"/>
      <c r="L239" s="229">
        <f t="shared" si="27"/>
        <v>0</v>
      </c>
      <c r="M239" s="54"/>
      <c r="N239" s="82"/>
      <c r="P239" s="153"/>
      <c r="Q239" s="146"/>
      <c r="R239" s="82"/>
      <c r="S239" s="82"/>
      <c r="T239" s="82"/>
      <c r="U239" s="82"/>
      <c r="V239" s="82"/>
    </row>
    <row r="240" spans="1:22" ht="16.5" thickBot="1">
      <c r="A240" s="161"/>
      <c r="B240" s="196"/>
      <c r="C240" s="151" t="s">
        <v>169</v>
      </c>
      <c r="D240" s="155"/>
      <c r="E240" s="154"/>
      <c r="F240" s="58"/>
      <c r="G240" s="78"/>
      <c r="H240" s="58"/>
      <c r="I240" s="58"/>
      <c r="J240" s="58"/>
      <c r="K240" s="58"/>
      <c r="L240" s="68"/>
      <c r="M240" s="69"/>
      <c r="N240" s="82"/>
      <c r="P240" s="153"/>
      <c r="Q240" s="146"/>
      <c r="R240" s="82"/>
      <c r="S240" s="82"/>
      <c r="T240" s="82"/>
      <c r="U240" s="82"/>
      <c r="V240" s="82"/>
    </row>
    <row r="241" spans="1:22" ht="16.5" thickBot="1">
      <c r="A241" s="161"/>
      <c r="B241" s="189" t="s">
        <v>817</v>
      </c>
      <c r="C241" s="125" t="s">
        <v>42</v>
      </c>
      <c r="D241" s="70"/>
      <c r="E241" s="71"/>
      <c r="F241" s="97"/>
      <c r="G241" s="72"/>
      <c r="H241" s="72"/>
      <c r="I241" s="72"/>
      <c r="J241" s="72"/>
      <c r="K241" s="72"/>
      <c r="L241" s="72"/>
      <c r="M241" s="127">
        <f>SUM(L243:L248)</f>
        <v>0</v>
      </c>
      <c r="P241" s="153"/>
      <c r="Q241" s="146"/>
      <c r="R241" s="82"/>
      <c r="S241" s="82"/>
      <c r="T241" s="82"/>
      <c r="U241" s="82"/>
      <c r="V241" s="82"/>
    </row>
    <row r="242" spans="1:22" s="25" customFormat="1" ht="20.25">
      <c r="A242" s="161"/>
      <c r="B242" s="196"/>
      <c r="C242" s="148"/>
      <c r="D242" s="149"/>
      <c r="E242" s="148"/>
      <c r="F242" s="95"/>
      <c r="G242" s="96"/>
      <c r="H242" s="83"/>
      <c r="I242" s="83"/>
      <c r="J242" s="83"/>
      <c r="K242" s="83"/>
      <c r="L242" s="68"/>
      <c r="M242" s="69"/>
    </row>
    <row r="243" spans="1:22" ht="15.75" customHeight="1">
      <c r="A243" s="161"/>
      <c r="B243" s="199" t="s">
        <v>550</v>
      </c>
      <c r="C243" s="143" t="s">
        <v>290</v>
      </c>
      <c r="D243" s="155"/>
      <c r="E243" s="154"/>
      <c r="F243" s="58">
        <v>0</v>
      </c>
      <c r="G243" s="78" t="s">
        <v>164</v>
      </c>
      <c r="H243" s="58"/>
      <c r="I243" s="58"/>
      <c r="J243" s="58"/>
      <c r="K243" s="58"/>
      <c r="L243" s="229">
        <f t="shared" ref="L243:L247" si="28">J243+K243</f>
        <v>0</v>
      </c>
      <c r="M243" s="54"/>
      <c r="N243" s="82"/>
      <c r="P243" s="153"/>
      <c r="Q243" s="146"/>
      <c r="R243" s="82"/>
      <c r="S243" s="82"/>
      <c r="T243" s="82"/>
      <c r="U243" s="82"/>
      <c r="V243" s="82"/>
    </row>
    <row r="244" spans="1:22" ht="15.75" customHeight="1">
      <c r="A244" s="161"/>
      <c r="B244" s="199" t="s">
        <v>551</v>
      </c>
      <c r="C244" s="146" t="s">
        <v>291</v>
      </c>
      <c r="D244" s="86"/>
      <c r="E244" s="138"/>
      <c r="F244" s="58">
        <v>0</v>
      </c>
      <c r="G244" s="78" t="s">
        <v>164</v>
      </c>
      <c r="H244" s="95"/>
      <c r="I244" s="95"/>
      <c r="J244" s="95"/>
      <c r="K244" s="95"/>
      <c r="L244" s="229">
        <f t="shared" si="28"/>
        <v>0</v>
      </c>
      <c r="M244" s="54"/>
      <c r="N244" s="82"/>
    </row>
    <row r="245" spans="1:22" ht="15.75" customHeight="1">
      <c r="A245" s="161"/>
      <c r="B245" s="199" t="s">
        <v>553</v>
      </c>
      <c r="C245" s="146" t="s">
        <v>292</v>
      </c>
      <c r="D245" s="86"/>
      <c r="E245" s="138"/>
      <c r="F245" s="58">
        <v>0</v>
      </c>
      <c r="G245" s="78" t="s">
        <v>164</v>
      </c>
      <c r="H245" s="95"/>
      <c r="I245" s="95"/>
      <c r="J245" s="95"/>
      <c r="K245" s="95"/>
      <c r="L245" s="229">
        <f t="shared" si="28"/>
        <v>0</v>
      </c>
      <c r="M245" s="54"/>
      <c r="N245" s="82"/>
    </row>
    <row r="246" spans="1:22" ht="15.75" customHeight="1">
      <c r="A246" s="161"/>
      <c r="B246" s="199" t="s">
        <v>555</v>
      </c>
      <c r="C246" s="146" t="s">
        <v>293</v>
      </c>
      <c r="D246" s="86"/>
      <c r="E246" s="138"/>
      <c r="F246" s="58">
        <v>0</v>
      </c>
      <c r="G246" s="78" t="s">
        <v>164</v>
      </c>
      <c r="H246" s="95"/>
      <c r="I246" s="95"/>
      <c r="J246" s="95"/>
      <c r="K246" s="95"/>
      <c r="L246" s="229">
        <f t="shared" si="28"/>
        <v>0</v>
      </c>
      <c r="M246" s="54"/>
      <c r="N246" s="82"/>
    </row>
    <row r="247" spans="1:22" ht="15.75" customHeight="1">
      <c r="A247" s="161"/>
      <c r="B247" s="199" t="s">
        <v>819</v>
      </c>
      <c r="C247" s="146" t="s">
        <v>294</v>
      </c>
      <c r="D247" s="86"/>
      <c r="E247" s="138"/>
      <c r="F247" s="58">
        <v>0</v>
      </c>
      <c r="G247" s="78" t="s">
        <v>164</v>
      </c>
      <c r="H247" s="95"/>
      <c r="I247" s="95"/>
      <c r="J247" s="95"/>
      <c r="K247" s="95"/>
      <c r="L247" s="229">
        <f t="shared" si="28"/>
        <v>0</v>
      </c>
      <c r="M247" s="54"/>
      <c r="N247" s="82"/>
    </row>
    <row r="248" spans="1:22" s="65" customFormat="1" ht="21" thickBot="1">
      <c r="A248" s="161"/>
      <c r="B248" s="196"/>
      <c r="C248" s="151" t="s">
        <v>169</v>
      </c>
      <c r="D248" s="155"/>
      <c r="E248" s="154"/>
      <c r="F248" s="95"/>
      <c r="G248" s="96"/>
      <c r="H248" s="83"/>
      <c r="I248" s="83"/>
      <c r="J248" s="83"/>
      <c r="K248" s="83"/>
      <c r="L248" s="68"/>
      <c r="M248" s="69"/>
      <c r="N248" s="25"/>
    </row>
    <row r="249" spans="1:22" ht="16.5" thickBot="1">
      <c r="A249" s="166"/>
      <c r="B249" s="189" t="s">
        <v>818</v>
      </c>
      <c r="C249" s="125" t="s">
        <v>43</v>
      </c>
      <c r="D249" s="70"/>
      <c r="E249" s="71"/>
      <c r="F249" s="97"/>
      <c r="G249" s="72"/>
      <c r="H249" s="72"/>
      <c r="I249" s="72"/>
      <c r="J249" s="72"/>
      <c r="K249" s="72"/>
      <c r="L249" s="72"/>
      <c r="M249" s="127">
        <f>SUM(L251:L279)</f>
        <v>0</v>
      </c>
      <c r="P249" s="153"/>
      <c r="Q249" s="146"/>
      <c r="R249" s="82"/>
      <c r="S249" s="82"/>
      <c r="T249" s="82"/>
      <c r="U249" s="82"/>
      <c r="V249" s="82"/>
    </row>
    <row r="250" spans="1:22" s="65" customFormat="1" ht="20.25">
      <c r="A250" s="161"/>
      <c r="B250" s="196"/>
      <c r="C250" s="146"/>
      <c r="D250" s="155"/>
      <c r="E250" s="154"/>
      <c r="F250" s="95"/>
      <c r="G250" s="96"/>
      <c r="H250" s="83"/>
      <c r="I250" s="83"/>
      <c r="J250" s="83"/>
      <c r="K250" s="83"/>
      <c r="L250" s="68"/>
      <c r="M250" s="69"/>
      <c r="N250" s="25"/>
    </row>
    <row r="251" spans="1:22" ht="15.75" customHeight="1">
      <c r="A251" s="184"/>
      <c r="B251" s="193" t="s">
        <v>303</v>
      </c>
      <c r="C251" s="143" t="s">
        <v>295</v>
      </c>
      <c r="D251" s="155"/>
      <c r="E251" s="154"/>
      <c r="F251" s="58">
        <v>0</v>
      </c>
      <c r="G251" s="78" t="s">
        <v>164</v>
      </c>
      <c r="H251" s="58"/>
      <c r="I251" s="58"/>
      <c r="J251" s="58"/>
      <c r="K251" s="58"/>
      <c r="L251" s="229">
        <f t="shared" ref="L251:L278" si="29">J251+K251</f>
        <v>0</v>
      </c>
      <c r="M251" s="54"/>
      <c r="N251" s="82"/>
      <c r="P251" s="153"/>
      <c r="Q251" s="146"/>
      <c r="R251" s="82"/>
      <c r="S251" s="82"/>
      <c r="T251" s="82"/>
      <c r="U251" s="82"/>
      <c r="V251" s="82"/>
    </row>
    <row r="252" spans="1:22" ht="15.75" customHeight="1">
      <c r="A252" s="184"/>
      <c r="B252" s="193" t="s">
        <v>305</v>
      </c>
      <c r="C252" s="146" t="s">
        <v>296</v>
      </c>
      <c r="D252" s="86"/>
      <c r="E252" s="138"/>
      <c r="F252" s="58">
        <v>0</v>
      </c>
      <c r="G252" s="78" t="s">
        <v>164</v>
      </c>
      <c r="H252" s="95"/>
      <c r="I252" s="95"/>
      <c r="J252" s="95"/>
      <c r="K252" s="95"/>
      <c r="L252" s="229">
        <f t="shared" si="29"/>
        <v>0</v>
      </c>
      <c r="M252" s="54"/>
      <c r="N252" s="82"/>
    </row>
    <row r="253" spans="1:22" ht="15.75" customHeight="1">
      <c r="A253" s="184"/>
      <c r="B253" s="193" t="s">
        <v>307</v>
      </c>
      <c r="C253" s="146" t="s">
        <v>297</v>
      </c>
      <c r="D253" s="86"/>
      <c r="E253" s="138"/>
      <c r="F253" s="58">
        <v>0</v>
      </c>
      <c r="G253" s="78" t="s">
        <v>164</v>
      </c>
      <c r="H253" s="95"/>
      <c r="I253" s="95"/>
      <c r="J253" s="95"/>
      <c r="K253" s="95"/>
      <c r="L253" s="229">
        <f t="shared" si="29"/>
        <v>0</v>
      </c>
      <c r="M253" s="54"/>
      <c r="N253" s="82"/>
    </row>
    <row r="254" spans="1:22" ht="15.75" customHeight="1">
      <c r="A254" s="184"/>
      <c r="B254" s="193" t="s">
        <v>309</v>
      </c>
      <c r="C254" s="146" t="s">
        <v>298</v>
      </c>
      <c r="D254" s="86"/>
      <c r="E254" s="138"/>
      <c r="F254" s="58">
        <v>0</v>
      </c>
      <c r="G254" s="78" t="s">
        <v>164</v>
      </c>
      <c r="H254" s="95"/>
      <c r="I254" s="95"/>
      <c r="J254" s="95"/>
      <c r="K254" s="95"/>
      <c r="L254" s="229">
        <f t="shared" si="29"/>
        <v>0</v>
      </c>
      <c r="M254" s="54"/>
      <c r="N254" s="82"/>
    </row>
    <row r="255" spans="1:22" ht="15.75" customHeight="1">
      <c r="A255" s="184"/>
      <c r="B255" s="193" t="s">
        <v>583</v>
      </c>
      <c r="C255" s="146" t="s">
        <v>629</v>
      </c>
      <c r="D255" s="86"/>
      <c r="E255" s="138"/>
      <c r="F255" s="58">
        <v>0</v>
      </c>
      <c r="G255" s="78" t="s">
        <v>165</v>
      </c>
      <c r="H255" s="95"/>
      <c r="I255" s="95"/>
      <c r="J255" s="95"/>
      <c r="K255" s="95"/>
      <c r="L255" s="229">
        <f t="shared" si="29"/>
        <v>0</v>
      </c>
      <c r="M255" s="54"/>
      <c r="N255" s="82"/>
    </row>
    <row r="256" spans="1:22" ht="15.75" customHeight="1">
      <c r="A256" s="184"/>
      <c r="B256" s="193" t="s">
        <v>584</v>
      </c>
      <c r="C256" s="146" t="s">
        <v>628</v>
      </c>
      <c r="D256" s="86"/>
      <c r="E256" s="138"/>
      <c r="F256" s="58">
        <v>0</v>
      </c>
      <c r="G256" s="78" t="s">
        <v>153</v>
      </c>
      <c r="H256" s="95"/>
      <c r="I256" s="95"/>
      <c r="J256" s="95"/>
      <c r="K256" s="95"/>
      <c r="L256" s="229">
        <f t="shared" si="29"/>
        <v>0</v>
      </c>
      <c r="M256" s="54"/>
      <c r="N256" s="82"/>
    </row>
    <row r="257" spans="1:14" ht="15.75" customHeight="1">
      <c r="A257" s="166"/>
      <c r="B257" s="193" t="s">
        <v>585</v>
      </c>
      <c r="C257" s="146" t="s">
        <v>627</v>
      </c>
      <c r="D257" s="86"/>
      <c r="E257" s="138"/>
      <c r="F257" s="58">
        <v>0</v>
      </c>
      <c r="G257" s="78" t="s">
        <v>153</v>
      </c>
      <c r="H257" s="95"/>
      <c r="I257" s="95"/>
      <c r="J257" s="95"/>
      <c r="K257" s="95"/>
      <c r="L257" s="229">
        <f t="shared" si="29"/>
        <v>0</v>
      </c>
      <c r="M257" s="54"/>
      <c r="N257" s="82"/>
    </row>
    <row r="258" spans="1:14" ht="15.75" customHeight="1">
      <c r="A258" s="166"/>
      <c r="B258" s="193" t="s">
        <v>586</v>
      </c>
      <c r="C258" s="146" t="s">
        <v>626</v>
      </c>
      <c r="D258" s="86"/>
      <c r="E258" s="138"/>
      <c r="F258" s="58">
        <v>0</v>
      </c>
      <c r="G258" s="78" t="s">
        <v>19</v>
      </c>
      <c r="H258" s="95"/>
      <c r="I258" s="95"/>
      <c r="J258" s="95"/>
      <c r="K258" s="95"/>
      <c r="L258" s="229">
        <f t="shared" si="29"/>
        <v>0</v>
      </c>
      <c r="M258" s="54"/>
      <c r="N258" s="82"/>
    </row>
    <row r="259" spans="1:14" ht="15.75" customHeight="1">
      <c r="A259" s="166"/>
      <c r="B259" s="193" t="s">
        <v>587</v>
      </c>
      <c r="C259" s="146" t="s">
        <v>625</v>
      </c>
      <c r="D259" s="86"/>
      <c r="E259" s="138"/>
      <c r="F259" s="58">
        <v>0</v>
      </c>
      <c r="G259" s="78" t="s">
        <v>19</v>
      </c>
      <c r="H259" s="95"/>
      <c r="I259" s="95"/>
      <c r="J259" s="95"/>
      <c r="K259" s="95"/>
      <c r="L259" s="229">
        <f t="shared" si="29"/>
        <v>0</v>
      </c>
      <c r="M259" s="54"/>
      <c r="N259" s="82"/>
    </row>
    <row r="260" spans="1:14" ht="15.75" customHeight="1">
      <c r="A260" s="166"/>
      <c r="B260" s="193" t="s">
        <v>588</v>
      </c>
      <c r="C260" s="146" t="s">
        <v>624</v>
      </c>
      <c r="D260" s="86"/>
      <c r="E260" s="138"/>
      <c r="F260" s="58">
        <v>0</v>
      </c>
      <c r="G260" s="78" t="s">
        <v>19</v>
      </c>
      <c r="H260" s="95"/>
      <c r="I260" s="95"/>
      <c r="J260" s="95"/>
      <c r="K260" s="95"/>
      <c r="L260" s="229">
        <f t="shared" si="29"/>
        <v>0</v>
      </c>
      <c r="M260" s="54"/>
      <c r="N260" s="82"/>
    </row>
    <row r="261" spans="1:14" ht="15.75" customHeight="1">
      <c r="A261" s="183"/>
      <c r="B261" s="193" t="s">
        <v>589</v>
      </c>
      <c r="C261" s="146" t="s">
        <v>623</v>
      </c>
      <c r="D261" s="86"/>
      <c r="E261" s="138"/>
      <c r="F261" s="58">
        <v>0</v>
      </c>
      <c r="G261" s="78" t="s">
        <v>19</v>
      </c>
      <c r="H261" s="95"/>
      <c r="I261" s="95"/>
      <c r="J261" s="95"/>
      <c r="K261" s="95"/>
      <c r="L261" s="229">
        <f t="shared" si="29"/>
        <v>0</v>
      </c>
      <c r="M261" s="54"/>
      <c r="N261" s="82"/>
    </row>
    <row r="262" spans="1:14" ht="15.75" customHeight="1">
      <c r="A262" s="183"/>
      <c r="B262" s="193" t="s">
        <v>820</v>
      </c>
      <c r="C262" s="146" t="s">
        <v>622</v>
      </c>
      <c r="D262" s="86"/>
      <c r="E262" s="138"/>
      <c r="F262" s="58">
        <v>0</v>
      </c>
      <c r="G262" s="78" t="s">
        <v>153</v>
      </c>
      <c r="H262" s="95"/>
      <c r="I262" s="95"/>
      <c r="J262" s="95"/>
      <c r="K262" s="95"/>
      <c r="L262" s="229">
        <f t="shared" si="29"/>
        <v>0</v>
      </c>
      <c r="M262" s="54"/>
      <c r="N262" s="82"/>
    </row>
    <row r="263" spans="1:14" ht="15.75" customHeight="1">
      <c r="A263" s="166"/>
      <c r="B263" s="193" t="s">
        <v>821</v>
      </c>
      <c r="C263" s="146" t="s">
        <v>621</v>
      </c>
      <c r="D263" s="86"/>
      <c r="E263" s="138"/>
      <c r="F263" s="58">
        <v>0</v>
      </c>
      <c r="G263" s="78" t="s">
        <v>153</v>
      </c>
      <c r="H263" s="95"/>
      <c r="I263" s="95"/>
      <c r="J263" s="95"/>
      <c r="K263" s="95"/>
      <c r="L263" s="229">
        <f t="shared" si="29"/>
        <v>0</v>
      </c>
      <c r="M263" s="54"/>
      <c r="N263" s="82"/>
    </row>
    <row r="264" spans="1:14" ht="15.75" customHeight="1">
      <c r="A264" s="166"/>
      <c r="B264" s="193" t="s">
        <v>822</v>
      </c>
      <c r="C264" s="146" t="s">
        <v>618</v>
      </c>
      <c r="D264" s="86"/>
      <c r="E264" s="138"/>
      <c r="F264" s="58">
        <v>0</v>
      </c>
      <c r="G264" s="78" t="s">
        <v>153</v>
      </c>
      <c r="H264" s="95"/>
      <c r="I264" s="95"/>
      <c r="J264" s="95"/>
      <c r="K264" s="95"/>
      <c r="L264" s="229">
        <f t="shared" si="29"/>
        <v>0</v>
      </c>
      <c r="M264" s="54"/>
      <c r="N264" s="82"/>
    </row>
    <row r="265" spans="1:14" ht="15.75" customHeight="1">
      <c r="A265" s="166"/>
      <c r="B265" s="193" t="s">
        <v>823</v>
      </c>
      <c r="C265" s="146" t="s">
        <v>620</v>
      </c>
      <c r="D265" s="86"/>
      <c r="E265" s="138"/>
      <c r="F265" s="58">
        <v>0</v>
      </c>
      <c r="G265" s="78" t="s">
        <v>19</v>
      </c>
      <c r="H265" s="95"/>
      <c r="I265" s="95"/>
      <c r="J265" s="95"/>
      <c r="K265" s="95"/>
      <c r="L265" s="229">
        <f t="shared" si="29"/>
        <v>0</v>
      </c>
      <c r="M265" s="54"/>
      <c r="N265" s="82"/>
    </row>
    <row r="266" spans="1:14" ht="15.75" customHeight="1">
      <c r="A266" s="166"/>
      <c r="B266" s="193" t="s">
        <v>824</v>
      </c>
      <c r="C266" s="146" t="s">
        <v>619</v>
      </c>
      <c r="D266" s="86"/>
      <c r="E266" s="138"/>
      <c r="F266" s="58">
        <v>0</v>
      </c>
      <c r="G266" s="78" t="s">
        <v>165</v>
      </c>
      <c r="H266" s="95"/>
      <c r="I266" s="95"/>
      <c r="J266" s="95"/>
      <c r="K266" s="95"/>
      <c r="L266" s="229">
        <f t="shared" si="29"/>
        <v>0</v>
      </c>
      <c r="M266" s="54"/>
      <c r="N266" s="82"/>
    </row>
    <row r="267" spans="1:14" ht="15.75" customHeight="1">
      <c r="A267" s="166"/>
      <c r="B267" s="193" t="s">
        <v>825</v>
      </c>
      <c r="C267" s="146" t="s">
        <v>618</v>
      </c>
      <c r="D267" s="86"/>
      <c r="E267" s="138"/>
      <c r="F267" s="58">
        <v>0</v>
      </c>
      <c r="G267" s="78" t="s">
        <v>19</v>
      </c>
      <c r="H267" s="95"/>
      <c r="I267" s="95"/>
      <c r="J267" s="95"/>
      <c r="K267" s="95"/>
      <c r="L267" s="229">
        <f t="shared" si="29"/>
        <v>0</v>
      </c>
      <c r="M267" s="54"/>
      <c r="N267" s="82"/>
    </row>
    <row r="268" spans="1:14" ht="15.75" customHeight="1">
      <c r="A268" s="183"/>
      <c r="B268" s="193" t="s">
        <v>826</v>
      </c>
      <c r="C268" s="146" t="s">
        <v>617</v>
      </c>
      <c r="D268" s="86"/>
      <c r="E268" s="138"/>
      <c r="F268" s="58">
        <v>0</v>
      </c>
      <c r="G268" s="78" t="s">
        <v>19</v>
      </c>
      <c r="H268" s="95"/>
      <c r="I268" s="95"/>
      <c r="J268" s="95"/>
      <c r="K268" s="95"/>
      <c r="L268" s="229">
        <f t="shared" si="29"/>
        <v>0</v>
      </c>
      <c r="M268" s="54"/>
      <c r="N268" s="82"/>
    </row>
    <row r="269" spans="1:14" ht="15.75" customHeight="1">
      <c r="A269" s="183"/>
      <c r="B269" s="193" t="s">
        <v>827</v>
      </c>
      <c r="C269" s="146" t="s">
        <v>616</v>
      </c>
      <c r="D269" s="86"/>
      <c r="E269" s="138"/>
      <c r="F269" s="58">
        <v>0</v>
      </c>
      <c r="G269" s="78" t="s">
        <v>19</v>
      </c>
      <c r="H269" s="95"/>
      <c r="I269" s="95"/>
      <c r="J269" s="95"/>
      <c r="K269" s="95"/>
      <c r="L269" s="229">
        <f t="shared" si="29"/>
        <v>0</v>
      </c>
      <c r="M269" s="54"/>
      <c r="N269" s="82"/>
    </row>
    <row r="270" spans="1:14" ht="15.75" customHeight="1">
      <c r="A270" s="166"/>
      <c r="B270" s="193" t="s">
        <v>828</v>
      </c>
      <c r="C270" s="146" t="s">
        <v>615</v>
      </c>
      <c r="D270" s="86"/>
      <c r="E270" s="138"/>
      <c r="F270" s="58">
        <v>0</v>
      </c>
      <c r="G270" s="78" t="s">
        <v>153</v>
      </c>
      <c r="H270" s="95"/>
      <c r="I270" s="95"/>
      <c r="J270" s="95"/>
      <c r="K270" s="95"/>
      <c r="L270" s="229">
        <f t="shared" si="29"/>
        <v>0</v>
      </c>
      <c r="M270" s="54"/>
      <c r="N270" s="82"/>
    </row>
    <row r="271" spans="1:14" ht="15.75" customHeight="1">
      <c r="A271" s="183"/>
      <c r="B271" s="193" t="s">
        <v>829</v>
      </c>
      <c r="C271" s="146" t="s">
        <v>614</v>
      </c>
      <c r="D271" s="86"/>
      <c r="E271" s="138"/>
      <c r="F271" s="58">
        <v>0</v>
      </c>
      <c r="G271" s="78" t="s">
        <v>153</v>
      </c>
      <c r="H271" s="95"/>
      <c r="I271" s="95"/>
      <c r="J271" s="95"/>
      <c r="K271" s="95"/>
      <c r="L271" s="229">
        <f t="shared" si="29"/>
        <v>0</v>
      </c>
      <c r="M271" s="54"/>
      <c r="N271" s="82"/>
    </row>
    <row r="272" spans="1:14" ht="15.75" customHeight="1">
      <c r="A272" s="161"/>
      <c r="B272" s="193" t="s">
        <v>830</v>
      </c>
      <c r="C272" s="146" t="s">
        <v>613</v>
      </c>
      <c r="D272" s="86"/>
      <c r="E272" s="138"/>
      <c r="F272" s="58">
        <v>0</v>
      </c>
      <c r="G272" s="78" t="s">
        <v>153</v>
      </c>
      <c r="H272" s="95"/>
      <c r="I272" s="95"/>
      <c r="J272" s="95"/>
      <c r="K272" s="95"/>
      <c r="L272" s="229">
        <f t="shared" si="29"/>
        <v>0</v>
      </c>
      <c r="M272" s="54"/>
      <c r="N272" s="82"/>
    </row>
    <row r="273" spans="1:14" ht="15.75" customHeight="1">
      <c r="A273" s="161"/>
      <c r="B273" s="193" t="s">
        <v>831</v>
      </c>
      <c r="C273" s="146" t="s">
        <v>612</v>
      </c>
      <c r="D273" s="86"/>
      <c r="E273" s="138"/>
      <c r="F273" s="58">
        <v>0</v>
      </c>
      <c r="G273" s="78" t="s">
        <v>153</v>
      </c>
      <c r="H273" s="95"/>
      <c r="I273" s="95"/>
      <c r="J273" s="95"/>
      <c r="K273" s="95"/>
      <c r="L273" s="229">
        <f t="shared" si="29"/>
        <v>0</v>
      </c>
      <c r="M273" s="54"/>
      <c r="N273" s="82"/>
    </row>
    <row r="274" spans="1:14" ht="15.75" customHeight="1">
      <c r="A274" s="161"/>
      <c r="B274" s="193" t="s">
        <v>832</v>
      </c>
      <c r="C274" s="146" t="s">
        <v>611</v>
      </c>
      <c r="D274" s="86"/>
      <c r="E274" s="138"/>
      <c r="F274" s="58">
        <v>0</v>
      </c>
      <c r="G274" s="78" t="s">
        <v>165</v>
      </c>
      <c r="H274" s="95"/>
      <c r="I274" s="95"/>
      <c r="J274" s="95"/>
      <c r="K274" s="95"/>
      <c r="L274" s="229">
        <f t="shared" si="29"/>
        <v>0</v>
      </c>
      <c r="M274" s="54"/>
      <c r="N274" s="82"/>
    </row>
    <row r="275" spans="1:14" ht="15.75" customHeight="1">
      <c r="A275" s="161"/>
      <c r="B275" s="193" t="s">
        <v>833</v>
      </c>
      <c r="C275" s="146" t="s">
        <v>610</v>
      </c>
      <c r="D275" s="86"/>
      <c r="E275" s="138"/>
      <c r="F275" s="58">
        <v>0</v>
      </c>
      <c r="G275" s="78" t="s">
        <v>153</v>
      </c>
      <c r="H275" s="95"/>
      <c r="I275" s="95"/>
      <c r="J275" s="95"/>
      <c r="K275" s="95"/>
      <c r="L275" s="229">
        <f t="shared" si="29"/>
        <v>0</v>
      </c>
      <c r="M275" s="54"/>
      <c r="N275" s="82"/>
    </row>
    <row r="276" spans="1:14" ht="15.75" customHeight="1">
      <c r="A276" s="161"/>
      <c r="B276" s="193" t="s">
        <v>834</v>
      </c>
      <c r="C276" s="146" t="s">
        <v>609</v>
      </c>
      <c r="D276" s="86"/>
      <c r="E276" s="138"/>
      <c r="F276" s="58">
        <v>0</v>
      </c>
      <c r="G276" s="78" t="s">
        <v>153</v>
      </c>
      <c r="H276" s="95"/>
      <c r="I276" s="95"/>
      <c r="J276" s="95"/>
      <c r="K276" s="95"/>
      <c r="L276" s="229">
        <f t="shared" si="29"/>
        <v>0</v>
      </c>
      <c r="M276" s="54"/>
      <c r="N276" s="82"/>
    </row>
    <row r="277" spans="1:14" ht="15.75" customHeight="1">
      <c r="A277" s="161"/>
      <c r="B277" s="193" t="s">
        <v>835</v>
      </c>
      <c r="C277" s="146" t="s">
        <v>608</v>
      </c>
      <c r="D277" s="86"/>
      <c r="E277" s="138"/>
      <c r="F277" s="58">
        <v>0</v>
      </c>
      <c r="G277" s="78" t="s">
        <v>153</v>
      </c>
      <c r="H277" s="95"/>
      <c r="I277" s="95"/>
      <c r="J277" s="95"/>
      <c r="K277" s="95"/>
      <c r="L277" s="229">
        <f t="shared" si="29"/>
        <v>0</v>
      </c>
      <c r="M277" s="54"/>
      <c r="N277" s="82"/>
    </row>
    <row r="278" spans="1:14" ht="15.75" customHeight="1">
      <c r="A278" s="161"/>
      <c r="B278" s="193" t="s">
        <v>836</v>
      </c>
      <c r="C278" s="146" t="s">
        <v>607</v>
      </c>
      <c r="D278" s="86"/>
      <c r="E278" s="138"/>
      <c r="F278" s="58">
        <v>0</v>
      </c>
      <c r="G278" s="78" t="s">
        <v>164</v>
      </c>
      <c r="H278" s="95"/>
      <c r="I278" s="95"/>
      <c r="J278" s="95"/>
      <c r="K278" s="95"/>
      <c r="L278" s="229">
        <f t="shared" si="29"/>
        <v>0</v>
      </c>
      <c r="M278" s="54"/>
      <c r="N278" s="82"/>
    </row>
    <row r="279" spans="1:14" s="65" customFormat="1" ht="21" thickBot="1">
      <c r="A279" s="161"/>
      <c r="B279" s="196"/>
      <c r="C279" s="151" t="s">
        <v>169</v>
      </c>
      <c r="D279" s="147"/>
      <c r="E279" s="150"/>
      <c r="F279" s="95"/>
      <c r="G279" s="96"/>
      <c r="H279" s="83"/>
      <c r="I279" s="83"/>
      <c r="J279" s="83"/>
      <c r="K279" s="83"/>
      <c r="L279" s="68"/>
      <c r="M279" s="69"/>
      <c r="N279" s="25"/>
    </row>
    <row r="280" spans="1:14" s="98" customFormat="1" ht="29.25" customHeight="1" thickBot="1">
      <c r="A280" s="185"/>
      <c r="B280" s="187"/>
      <c r="C280" s="181" t="s">
        <v>299</v>
      </c>
      <c r="D280" s="99"/>
      <c r="E280" s="100"/>
      <c r="F280" s="101"/>
      <c r="G280" s="101"/>
      <c r="H280" s="101"/>
      <c r="I280" s="101"/>
      <c r="J280" s="159">
        <f>SUM(J12:J279)</f>
        <v>0</v>
      </c>
      <c r="K280" s="159">
        <f>SUM(K12:K279)</f>
        <v>0</v>
      </c>
      <c r="L280" s="102"/>
      <c r="M280" s="132">
        <f>SUM(M12:M279)</f>
        <v>0</v>
      </c>
    </row>
    <row r="281" spans="1:14">
      <c r="A281" s="65"/>
      <c r="B281" s="180"/>
    </row>
    <row r="282" spans="1:14" s="65" customFormat="1">
      <c r="A282" s="25"/>
      <c r="B282" s="194"/>
      <c r="F282"/>
      <c r="G282"/>
      <c r="H282"/>
      <c r="I282"/>
      <c r="J282"/>
      <c r="K282"/>
      <c r="L282"/>
      <c r="M282"/>
    </row>
    <row r="283" spans="1:14" ht="51.75" hidden="1" customHeight="1">
      <c r="C283" s="105" t="s">
        <v>300</v>
      </c>
      <c r="D283" s="106"/>
      <c r="E283" s="105"/>
      <c r="F283" s="107"/>
      <c r="G283" s="107"/>
      <c r="H283" s="107"/>
      <c r="I283" s="107"/>
      <c r="J283" s="107"/>
      <c r="K283" s="107"/>
      <c r="L283" s="107"/>
      <c r="M283" s="107"/>
    </row>
    <row r="284" spans="1:14" ht="107.25" hidden="1" customHeight="1"/>
    <row r="285" spans="1:14" ht="51.75" hidden="1" customHeight="1">
      <c r="C285" s="108" t="s">
        <v>301</v>
      </c>
      <c r="D285" s="109"/>
      <c r="E285" s="108"/>
      <c r="F285" s="110"/>
      <c r="G285" s="110"/>
      <c r="H285" s="110"/>
      <c r="I285" s="110"/>
      <c r="J285" s="110"/>
      <c r="K285" s="110"/>
      <c r="L285" s="110"/>
      <c r="M285" s="110"/>
    </row>
    <row r="286" spans="1:14" hidden="1"/>
    <row r="287" spans="1:14" s="65" customFormat="1" ht="16.5" hidden="1" thickBot="1">
      <c r="A287"/>
      <c r="B287" s="197"/>
      <c r="C287" s="111" t="s">
        <v>302</v>
      </c>
      <c r="D287" s="112"/>
      <c r="E287" s="113"/>
      <c r="F287" s="72"/>
      <c r="G287" s="72"/>
      <c r="H287" s="72"/>
      <c r="I287" s="72"/>
      <c r="J287" s="72"/>
      <c r="K287" s="72"/>
      <c r="L287" s="72"/>
      <c r="M287" s="73">
        <f>SUM(L289:L297)</f>
        <v>0</v>
      </c>
    </row>
    <row r="288" spans="1:14" s="25" customFormat="1" ht="15.75" hidden="1">
      <c r="A288"/>
      <c r="B288" s="197"/>
      <c r="C288" s="148"/>
      <c r="D288" s="149"/>
      <c r="E288" s="148"/>
      <c r="F288" s="148"/>
      <c r="G288" s="96"/>
      <c r="H288" s="95"/>
      <c r="I288" s="95"/>
      <c r="J288" s="95"/>
      <c r="K288" s="95"/>
      <c r="L288" s="68"/>
      <c r="M288" s="69"/>
    </row>
    <row r="289" spans="1:14" ht="15.75" hidden="1">
      <c r="C289" s="143" t="s">
        <v>304</v>
      </c>
      <c r="D289" s="144"/>
      <c r="E289" s="143"/>
      <c r="F289" s="58">
        <v>0</v>
      </c>
      <c r="G289" s="96" t="s">
        <v>153</v>
      </c>
      <c r="H289" s="95"/>
      <c r="I289" s="95"/>
      <c r="J289" s="95"/>
      <c r="K289" s="95"/>
      <c r="L289" s="79">
        <f>+F289*H289</f>
        <v>0</v>
      </c>
      <c r="M289" s="54"/>
      <c r="N289" s="82"/>
    </row>
    <row r="290" spans="1:14" ht="15.75" hidden="1">
      <c r="C290" s="143" t="s">
        <v>306</v>
      </c>
      <c r="D290" s="144"/>
      <c r="E290" s="143"/>
      <c r="F290" s="58">
        <v>0</v>
      </c>
      <c r="G290" s="96" t="s">
        <v>153</v>
      </c>
      <c r="H290" s="95"/>
      <c r="I290" s="95"/>
      <c r="J290" s="95"/>
      <c r="K290" s="95"/>
      <c r="L290" s="79"/>
      <c r="M290" s="54"/>
      <c r="N290" s="82"/>
    </row>
    <row r="291" spans="1:14" ht="15.75" hidden="1">
      <c r="C291" s="146" t="s">
        <v>308</v>
      </c>
      <c r="D291" s="147"/>
      <c r="E291" s="146"/>
      <c r="F291" s="58">
        <v>0</v>
      </c>
      <c r="G291" s="96" t="s">
        <v>153</v>
      </c>
      <c r="H291" s="95"/>
      <c r="I291" s="95"/>
      <c r="J291" s="95"/>
      <c r="K291" s="95"/>
      <c r="L291" s="79">
        <f>+F291*H291</f>
        <v>0</v>
      </c>
      <c r="M291" s="54"/>
      <c r="N291" s="82"/>
    </row>
    <row r="292" spans="1:14" ht="15.75" hidden="1">
      <c r="C292" s="143" t="s">
        <v>25</v>
      </c>
      <c r="D292" s="144"/>
      <c r="E292" s="143"/>
      <c r="F292" s="58">
        <v>0</v>
      </c>
      <c r="G292" s="96" t="s">
        <v>153</v>
      </c>
      <c r="H292" s="95"/>
      <c r="I292" s="95"/>
      <c r="J292" s="95"/>
      <c r="K292" s="95"/>
      <c r="L292" s="79">
        <f>+F292*H292</f>
        <v>0</v>
      </c>
      <c r="M292" s="54"/>
      <c r="N292" s="82"/>
    </row>
    <row r="293" spans="1:14" hidden="1"/>
    <row r="294" spans="1:14" s="98" customFormat="1" ht="29.25" hidden="1" customHeight="1" thickBot="1">
      <c r="A294"/>
      <c r="B294" s="197"/>
      <c r="C294" s="114"/>
      <c r="D294" s="115"/>
      <c r="E294" s="116"/>
      <c r="F294" s="101"/>
      <c r="G294" s="101"/>
      <c r="H294" s="101"/>
      <c r="I294" s="101"/>
      <c r="J294" s="101"/>
      <c r="K294" s="101"/>
      <c r="L294" s="102"/>
      <c r="M294" s="103">
        <f>SUM(M33:M293)</f>
        <v>0</v>
      </c>
    </row>
    <row r="295" spans="1:14">
      <c r="A295" s="65"/>
      <c r="B295" s="180"/>
      <c r="C295" s="117"/>
      <c r="D295" s="118"/>
      <c r="E295" s="117"/>
    </row>
    <row r="296" spans="1:14">
      <c r="A296" s="25"/>
      <c r="B296" s="194"/>
    </row>
    <row r="297" spans="1:14" ht="15" customHeight="1">
      <c r="D297"/>
    </row>
    <row r="302" spans="1:14" ht="28.5">
      <c r="A302" s="98"/>
      <c r="B302" s="198"/>
    </row>
    <row r="304" spans="1:14">
      <c r="A304" s="65"/>
      <c r="B304" s="180"/>
    </row>
  </sheetData>
  <dataValidations count="1">
    <dataValidation type="list" allowBlank="1" showInputMessage="1" showErrorMessage="1" sqref="G178:G190 G128:G144 G157:G159 G250:G279 G147:G154 G221:G222 G201:G219 G198:G199 G193:G196 G236:G240 G162:G164 G173:G176 G167:G171 G224:G234 G242:G248 G288:G292 G30:G34 G61:G64 G38:G43 G96:G99 G81:G84 G47:G57 G119:G126 G73:G77 G67:G70 G87:G93 G105:G116 G102:G103 G18:G26 G14">
      <formula1>"U, GL, ML, M2, M3, MES"</formula1>
    </dataValidation>
  </dataValidations>
  <pageMargins left="0.70866141732283472" right="0.70866141732283472" top="0.74803149606299213" bottom="0.74803149606299213" header="0.31496062992125984" footer="0.31496062992125984"/>
  <pageSetup scale="35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5"/>
  <sheetViews>
    <sheetView zoomScale="50" zoomScaleNormal="50" workbookViewId="0">
      <pane xSplit="1" ySplit="9" topLeftCell="D316" activePane="bottomRight" state="frozen"/>
      <selection pane="topRight" activeCell="B1" sqref="B1"/>
      <selection pane="bottomLeft" activeCell="A10" sqref="A10"/>
      <selection pane="bottomRight" activeCell="L341" sqref="L341"/>
    </sheetView>
  </sheetViews>
  <sheetFormatPr baseColWidth="10" defaultRowHeight="15"/>
  <cols>
    <col min="1" max="1" width="10.42578125" style="161" customWidth="1"/>
    <col min="2" max="2" width="10.42578125" style="207" customWidth="1"/>
    <col min="3" max="3" width="146.42578125" customWidth="1"/>
    <col min="4" max="4" width="13.85546875" style="104" customWidth="1"/>
    <col min="5" max="5" width="13" customWidth="1"/>
    <col min="6" max="6" width="17.140625" customWidth="1"/>
    <col min="7" max="7" width="14.140625" customWidth="1"/>
    <col min="8" max="8" width="17.7109375" customWidth="1"/>
    <col min="9" max="9" width="7.7109375" customWidth="1"/>
    <col min="10" max="10" width="30" customWidth="1"/>
    <col min="11" max="11" width="35.7109375" style="82" customWidth="1"/>
    <col min="12" max="12" width="31" customWidth="1"/>
    <col min="13" max="13" width="30.7109375" style="226" customWidth="1"/>
  </cols>
  <sheetData>
    <row r="1" spans="1:13" ht="15.75" thickBot="1">
      <c r="A1" s="160"/>
      <c r="B1" s="213"/>
      <c r="C1" s="42"/>
      <c r="D1" s="43"/>
      <c r="E1" s="42"/>
      <c r="F1" s="42"/>
      <c r="G1" s="42"/>
      <c r="H1" s="42"/>
      <c r="I1" s="42"/>
      <c r="J1" s="42"/>
      <c r="L1" s="42"/>
      <c r="M1" s="215"/>
    </row>
    <row r="2" spans="1:13" ht="18">
      <c r="B2" s="196"/>
      <c r="C2" s="45" t="s">
        <v>562</v>
      </c>
      <c r="D2" s="47"/>
      <c r="E2" s="48"/>
      <c r="F2" s="49"/>
      <c r="G2" s="49"/>
      <c r="H2" s="49"/>
      <c r="I2" s="49"/>
      <c r="J2" s="49"/>
      <c r="K2" s="202"/>
      <c r="L2" s="49"/>
      <c r="M2" s="216"/>
    </row>
    <row r="3" spans="1:13" ht="18">
      <c r="B3" s="196"/>
      <c r="C3" s="50" t="s">
        <v>853</v>
      </c>
      <c r="D3" s="52"/>
      <c r="E3" s="53"/>
      <c r="F3" s="41"/>
      <c r="G3" s="41"/>
      <c r="H3" s="41"/>
      <c r="I3" s="41"/>
      <c r="J3" s="41"/>
      <c r="L3" s="41"/>
      <c r="M3" s="217"/>
    </row>
    <row r="4" spans="1:13" ht="16.5" customHeight="1" thickBot="1">
      <c r="B4" s="196"/>
      <c r="C4" s="50" t="s">
        <v>312</v>
      </c>
      <c r="D4" s="52"/>
      <c r="E4" s="53"/>
      <c r="F4" s="41"/>
      <c r="G4" s="41"/>
      <c r="H4" s="41"/>
      <c r="I4" s="41"/>
      <c r="J4" s="41"/>
      <c r="K4" s="119" t="s">
        <v>559</v>
      </c>
      <c r="L4" s="41"/>
      <c r="M4" s="217"/>
    </row>
    <row r="5" spans="1:13" ht="18.75" thickBot="1">
      <c r="B5" s="196"/>
      <c r="C5" s="50" t="s">
        <v>851</v>
      </c>
      <c r="D5" s="56"/>
      <c r="E5" s="57"/>
      <c r="F5" s="58"/>
      <c r="G5" s="58"/>
      <c r="H5" s="58"/>
      <c r="I5" s="58"/>
      <c r="J5" s="58"/>
      <c r="K5" s="120">
        <v>0.748</v>
      </c>
      <c r="L5" s="58"/>
      <c r="M5" s="218" t="s">
        <v>157</v>
      </c>
    </row>
    <row r="6" spans="1:13" ht="18" customHeight="1" thickBot="1">
      <c r="B6" s="196"/>
      <c r="C6" s="50" t="s">
        <v>310</v>
      </c>
      <c r="D6" s="56"/>
      <c r="E6" s="57"/>
      <c r="F6" s="58"/>
      <c r="G6" s="58"/>
      <c r="H6" s="58"/>
      <c r="I6" s="58"/>
      <c r="J6" s="58"/>
      <c r="L6" s="58"/>
      <c r="M6" s="217"/>
    </row>
    <row r="7" spans="1:13" ht="18.75" thickBot="1">
      <c r="B7" s="196"/>
      <c r="C7" s="201"/>
      <c r="D7" s="60"/>
      <c r="E7" s="61"/>
      <c r="F7" s="62"/>
      <c r="G7" s="62"/>
      <c r="H7" s="62"/>
      <c r="I7" s="62"/>
      <c r="J7" s="62"/>
      <c r="K7" s="29"/>
      <c r="L7" s="62"/>
      <c r="M7" s="219" t="s">
        <v>157</v>
      </c>
    </row>
    <row r="8" spans="1:13" ht="15.75" thickBot="1">
      <c r="B8" s="196"/>
      <c r="C8" s="63"/>
      <c r="D8" s="64"/>
      <c r="E8" s="63"/>
      <c r="F8" s="41"/>
      <c r="G8" s="41"/>
      <c r="H8" s="41"/>
      <c r="I8" s="41"/>
      <c r="J8" s="41"/>
      <c r="L8" s="41"/>
      <c r="M8" s="220"/>
    </row>
    <row r="9" spans="1:13" ht="55.5" customHeight="1" thickBot="1">
      <c r="A9" s="165"/>
      <c r="B9" s="164"/>
      <c r="C9" s="163" t="s">
        <v>765</v>
      </c>
      <c r="D9" s="163"/>
      <c r="E9" s="140"/>
      <c r="F9" s="130" t="s">
        <v>20</v>
      </c>
      <c r="G9" s="130" t="s">
        <v>158</v>
      </c>
      <c r="H9" s="130" t="s">
        <v>764</v>
      </c>
      <c r="I9" s="232"/>
      <c r="J9" s="205" t="s">
        <v>850</v>
      </c>
      <c r="K9" s="130" t="s">
        <v>311</v>
      </c>
      <c r="L9" s="206" t="s">
        <v>763</v>
      </c>
      <c r="M9" s="221" t="s">
        <v>762</v>
      </c>
    </row>
    <row r="10" spans="1:13" s="65" customFormat="1">
      <c r="A10" s="166"/>
      <c r="B10" s="186"/>
      <c r="C10" s="66"/>
      <c r="D10" s="67"/>
      <c r="E10" s="66"/>
      <c r="F10" s="68"/>
      <c r="G10" s="68"/>
      <c r="H10" s="68"/>
      <c r="I10" s="68"/>
      <c r="J10" s="68"/>
      <c r="K10" s="25"/>
      <c r="L10" s="68"/>
      <c r="M10" s="222"/>
    </row>
    <row r="11" spans="1:13" s="65" customFormat="1" ht="15.75" thickBot="1">
      <c r="A11" s="166"/>
      <c r="B11" s="186"/>
      <c r="C11" s="66"/>
      <c r="D11" s="67"/>
      <c r="E11" s="66"/>
      <c r="F11" s="68"/>
      <c r="G11" s="68"/>
      <c r="H11" s="68"/>
      <c r="I11" s="68"/>
      <c r="J11" s="68"/>
      <c r="K11" s="25"/>
      <c r="L11" s="68"/>
      <c r="M11" s="222"/>
    </row>
    <row r="12" spans="1:13" ht="21" customHeight="1" thickBot="1">
      <c r="B12" s="190" t="s">
        <v>160</v>
      </c>
      <c r="C12" s="125" t="s">
        <v>59</v>
      </c>
      <c r="D12" s="70"/>
      <c r="E12" s="71"/>
      <c r="F12" s="97"/>
      <c r="G12" s="72"/>
      <c r="H12" s="72"/>
      <c r="I12" s="72"/>
      <c r="J12" s="72"/>
      <c r="K12" s="204"/>
      <c r="L12" s="72"/>
      <c r="M12" s="127">
        <f>SUM(L14:L15)</f>
        <v>0</v>
      </c>
    </row>
    <row r="13" spans="1:13" s="65" customFormat="1" ht="21" customHeight="1">
      <c r="A13" s="166"/>
      <c r="B13" s="186"/>
      <c r="C13" s="74"/>
      <c r="D13" s="75"/>
      <c r="E13" s="76"/>
      <c r="F13" s="74"/>
      <c r="G13" s="74"/>
      <c r="H13" s="74"/>
      <c r="I13" s="74"/>
      <c r="J13" s="74"/>
      <c r="K13" s="25"/>
      <c r="L13" s="74"/>
      <c r="M13" s="223"/>
    </row>
    <row r="14" spans="1:13" s="65" customFormat="1" ht="21" customHeight="1">
      <c r="A14" s="166"/>
      <c r="B14" s="186" t="s">
        <v>161</v>
      </c>
      <c r="C14" s="143" t="s">
        <v>162</v>
      </c>
      <c r="D14" s="75"/>
      <c r="E14" s="76"/>
      <c r="F14" s="58">
        <v>0</v>
      </c>
      <c r="G14" s="78" t="s">
        <v>153</v>
      </c>
      <c r="H14" s="74"/>
      <c r="I14" s="74"/>
      <c r="J14" s="233">
        <f>F14*H14</f>
        <v>0</v>
      </c>
      <c r="K14" s="25"/>
      <c r="L14" s="79">
        <f>J14+K14</f>
        <v>0</v>
      </c>
      <c r="M14" s="220"/>
    </row>
    <row r="15" spans="1:13" s="65" customFormat="1" ht="15.75" thickBot="1">
      <c r="A15" s="166"/>
      <c r="B15" s="186"/>
      <c r="C15" s="66"/>
      <c r="D15" s="67"/>
      <c r="E15" s="66"/>
      <c r="F15" s="68"/>
      <c r="G15" s="68"/>
      <c r="H15" s="68"/>
      <c r="I15" s="68"/>
      <c r="J15" s="68"/>
      <c r="K15" s="25"/>
      <c r="L15" s="68"/>
      <c r="M15" s="222"/>
    </row>
    <row r="16" spans="1:13" ht="21" customHeight="1" thickBot="1">
      <c r="B16" s="190" t="s">
        <v>314</v>
      </c>
      <c r="C16" s="125" t="s">
        <v>163</v>
      </c>
      <c r="D16" s="70"/>
      <c r="E16" s="71"/>
      <c r="F16" s="97"/>
      <c r="G16" s="72"/>
      <c r="H16" s="72"/>
      <c r="I16" s="72"/>
      <c r="J16" s="72"/>
      <c r="K16" s="204"/>
      <c r="L16" s="72"/>
      <c r="M16" s="127">
        <f>SUM(L18:L27)</f>
        <v>0</v>
      </c>
    </row>
    <row r="17" spans="1:13">
      <c r="B17" s="196"/>
      <c r="C17" s="80"/>
      <c r="D17" s="81"/>
      <c r="E17" s="80"/>
      <c r="F17" s="41"/>
      <c r="G17" s="41"/>
      <c r="H17" s="41"/>
      <c r="I17" s="41"/>
      <c r="J17" s="41"/>
      <c r="L17" s="41"/>
      <c r="M17" s="220"/>
    </row>
    <row r="18" spans="1:13" ht="20.25">
      <c r="A18" s="183"/>
      <c r="B18" s="193" t="s">
        <v>313</v>
      </c>
      <c r="C18" s="143" t="s">
        <v>24</v>
      </c>
      <c r="D18" s="171"/>
      <c r="E18" s="170"/>
      <c r="F18" s="58">
        <v>0</v>
      </c>
      <c r="G18" s="78" t="s">
        <v>153</v>
      </c>
      <c r="H18" s="83"/>
      <c r="I18" s="83"/>
      <c r="J18" s="83"/>
      <c r="L18" s="79">
        <f t="shared" ref="L18:L25" si="0">J18+K18</f>
        <v>0</v>
      </c>
      <c r="M18" s="220"/>
    </row>
    <row r="19" spans="1:13" ht="20.25">
      <c r="A19" s="183"/>
      <c r="B19" s="193" t="s">
        <v>315</v>
      </c>
      <c r="C19" s="143" t="s">
        <v>60</v>
      </c>
      <c r="D19" s="171"/>
      <c r="E19" s="170"/>
      <c r="F19" s="58">
        <v>0</v>
      </c>
      <c r="G19" s="78" t="s">
        <v>153</v>
      </c>
      <c r="H19" s="84"/>
      <c r="I19" s="84"/>
      <c r="J19" s="84"/>
      <c r="L19" s="79">
        <f t="shared" si="0"/>
        <v>0</v>
      </c>
      <c r="M19" s="220"/>
    </row>
    <row r="20" spans="1:13" ht="20.25">
      <c r="B20" s="193" t="s">
        <v>316</v>
      </c>
      <c r="C20" s="143" t="s">
        <v>61</v>
      </c>
      <c r="D20" s="171"/>
      <c r="E20" s="170"/>
      <c r="F20" s="58">
        <v>0</v>
      </c>
      <c r="G20" s="78" t="s">
        <v>19</v>
      </c>
      <c r="H20" s="84"/>
      <c r="I20" s="84"/>
      <c r="J20" s="84"/>
      <c r="L20" s="79">
        <f t="shared" si="0"/>
        <v>0</v>
      </c>
      <c r="M20" s="220"/>
    </row>
    <row r="21" spans="1:13" ht="20.25">
      <c r="B21" s="193" t="s">
        <v>317</v>
      </c>
      <c r="C21" s="143" t="s">
        <v>62</v>
      </c>
      <c r="D21" s="171"/>
      <c r="E21" s="170"/>
      <c r="F21" s="58">
        <v>0</v>
      </c>
      <c r="G21" s="78" t="s">
        <v>153</v>
      </c>
      <c r="H21" s="84"/>
      <c r="I21" s="84"/>
      <c r="J21" s="84"/>
      <c r="L21" s="79">
        <f t="shared" si="0"/>
        <v>0</v>
      </c>
      <c r="M21" s="220"/>
    </row>
    <row r="22" spans="1:13" ht="20.25">
      <c r="B22" s="193" t="s">
        <v>318</v>
      </c>
      <c r="C22" s="143" t="s">
        <v>63</v>
      </c>
      <c r="D22" s="171"/>
      <c r="E22" s="170"/>
      <c r="F22" s="58">
        <v>0</v>
      </c>
      <c r="G22" s="78" t="s">
        <v>153</v>
      </c>
      <c r="H22" s="84"/>
      <c r="I22" s="84"/>
      <c r="J22" s="84"/>
      <c r="L22" s="79">
        <f t="shared" si="0"/>
        <v>0</v>
      </c>
      <c r="M22" s="220"/>
    </row>
    <row r="23" spans="1:13" ht="20.25">
      <c r="B23" s="193" t="s">
        <v>319</v>
      </c>
      <c r="C23" s="143" t="s">
        <v>64</v>
      </c>
      <c r="D23" s="171"/>
      <c r="E23" s="170"/>
      <c r="F23" s="58">
        <v>0</v>
      </c>
      <c r="G23" s="78" t="s">
        <v>166</v>
      </c>
      <c r="H23" s="83"/>
      <c r="I23" s="83"/>
      <c r="J23" s="83"/>
      <c r="L23" s="79">
        <f t="shared" si="0"/>
        <v>0</v>
      </c>
      <c r="M23" s="220"/>
    </row>
    <row r="24" spans="1:13" ht="20.25">
      <c r="B24" s="193" t="s">
        <v>320</v>
      </c>
      <c r="C24" s="146" t="s">
        <v>65</v>
      </c>
      <c r="D24" s="171"/>
      <c r="E24" s="170"/>
      <c r="F24" s="58">
        <v>0</v>
      </c>
      <c r="G24" s="78" t="s">
        <v>153</v>
      </c>
      <c r="H24" s="83"/>
      <c r="I24" s="83"/>
      <c r="J24" s="83"/>
      <c r="L24" s="79">
        <f t="shared" si="0"/>
        <v>0</v>
      </c>
      <c r="M24" s="220"/>
    </row>
    <row r="25" spans="1:13" ht="20.25">
      <c r="B25" s="193" t="s">
        <v>321</v>
      </c>
      <c r="C25" s="146" t="s">
        <v>167</v>
      </c>
      <c r="D25" s="171"/>
      <c r="E25" s="170"/>
      <c r="F25" s="58">
        <v>0</v>
      </c>
      <c r="G25" s="78" t="s">
        <v>153</v>
      </c>
      <c r="H25" s="84"/>
      <c r="I25" s="84"/>
      <c r="J25" s="84"/>
      <c r="L25" s="79">
        <f t="shared" si="0"/>
        <v>0</v>
      </c>
      <c r="M25" s="220"/>
    </row>
    <row r="26" spans="1:13" ht="20.25">
      <c r="A26" s="166"/>
      <c r="B26" s="186"/>
      <c r="C26" s="168" t="s">
        <v>169</v>
      </c>
      <c r="D26" s="171"/>
      <c r="E26" s="170"/>
      <c r="F26" s="58"/>
      <c r="G26" s="78"/>
      <c r="H26" s="84"/>
      <c r="I26" s="84"/>
      <c r="J26" s="84"/>
      <c r="L26" s="68"/>
      <c r="M26" s="220"/>
    </row>
    <row r="27" spans="1:13" s="65" customFormat="1" ht="15.75" thickBot="1">
      <c r="A27" s="161"/>
      <c r="B27" s="196"/>
      <c r="C27" s="236"/>
      <c r="D27" s="236"/>
      <c r="E27" s="141"/>
      <c r="F27" s="68"/>
      <c r="G27" s="68"/>
      <c r="H27" s="68"/>
      <c r="I27" s="68"/>
      <c r="J27" s="68"/>
      <c r="K27" s="25"/>
      <c r="L27" s="68"/>
      <c r="M27" s="222"/>
    </row>
    <row r="28" spans="1:13" ht="21" customHeight="1" thickBot="1">
      <c r="B28" s="190" t="s">
        <v>322</v>
      </c>
      <c r="C28" s="125" t="s">
        <v>649</v>
      </c>
      <c r="D28" s="70"/>
      <c r="E28" s="71"/>
      <c r="F28" s="97"/>
      <c r="G28" s="72"/>
      <c r="H28" s="72"/>
      <c r="I28" s="72"/>
      <c r="J28" s="72"/>
      <c r="K28" s="204"/>
      <c r="L28" s="72"/>
      <c r="M28" s="127">
        <f>SUM(L30:L36)</f>
        <v>0</v>
      </c>
    </row>
    <row r="29" spans="1:13">
      <c r="A29" s="183"/>
      <c r="B29" s="186"/>
      <c r="C29" s="80"/>
      <c r="D29" s="81"/>
      <c r="E29" s="80"/>
      <c r="F29" s="41"/>
      <c r="G29" s="41"/>
      <c r="H29" s="41"/>
      <c r="I29" s="41"/>
      <c r="J29" s="41"/>
      <c r="L29" s="41"/>
      <c r="M29" s="220"/>
    </row>
    <row r="30" spans="1:13" ht="20.25">
      <c r="A30" s="183"/>
      <c r="B30" s="193" t="s">
        <v>323</v>
      </c>
      <c r="C30" s="143" t="s">
        <v>324</v>
      </c>
      <c r="D30" s="171"/>
      <c r="E30" s="170"/>
      <c r="F30" s="58">
        <v>0</v>
      </c>
      <c r="G30" s="78" t="s">
        <v>153</v>
      </c>
      <c r="H30" s="85"/>
      <c r="I30" s="85"/>
      <c r="J30" s="85"/>
      <c r="L30" s="79">
        <f t="shared" ref="L30:L34" si="1">J30+K30</f>
        <v>0</v>
      </c>
      <c r="M30" s="220"/>
    </row>
    <row r="31" spans="1:13" ht="20.25">
      <c r="A31" s="183"/>
      <c r="B31" s="193" t="s">
        <v>325</v>
      </c>
      <c r="C31" s="143" t="s">
        <v>171</v>
      </c>
      <c r="D31" s="171"/>
      <c r="E31" s="170"/>
      <c r="F31" s="58">
        <v>0</v>
      </c>
      <c r="G31" s="78" t="s">
        <v>153</v>
      </c>
      <c r="H31" s="83"/>
      <c r="I31" s="83"/>
      <c r="J31" s="83"/>
      <c r="L31" s="79">
        <f t="shared" si="1"/>
        <v>0</v>
      </c>
      <c r="M31" s="220"/>
    </row>
    <row r="32" spans="1:13" ht="20.25">
      <c r="A32" s="183"/>
      <c r="B32" s="193" t="s">
        <v>326</v>
      </c>
      <c r="C32" s="143" t="s">
        <v>327</v>
      </c>
      <c r="D32" s="171"/>
      <c r="E32" s="170"/>
      <c r="F32" s="58">
        <v>0</v>
      </c>
      <c r="G32" s="78" t="s">
        <v>153</v>
      </c>
      <c r="H32" s="85"/>
      <c r="I32" s="85"/>
      <c r="J32" s="85"/>
      <c r="L32" s="79">
        <f t="shared" si="1"/>
        <v>0</v>
      </c>
      <c r="M32" s="220"/>
    </row>
    <row r="33" spans="1:13" ht="20.25">
      <c r="A33" s="183"/>
      <c r="B33" s="193" t="s">
        <v>328</v>
      </c>
      <c r="C33" s="143" t="s">
        <v>174</v>
      </c>
      <c r="D33" s="171"/>
      <c r="E33" s="170"/>
      <c r="F33" s="58">
        <v>0</v>
      </c>
      <c r="G33" s="78" t="s">
        <v>153</v>
      </c>
      <c r="H33" s="85"/>
      <c r="I33" s="85"/>
      <c r="J33" s="85"/>
      <c r="L33" s="79">
        <f t="shared" si="1"/>
        <v>0</v>
      </c>
      <c r="M33" s="220"/>
    </row>
    <row r="34" spans="1:13" ht="20.25">
      <c r="A34" s="183"/>
      <c r="B34" s="193" t="s">
        <v>329</v>
      </c>
      <c r="C34" s="143" t="s">
        <v>175</v>
      </c>
      <c r="D34" s="171"/>
      <c r="E34" s="170"/>
      <c r="F34" s="58">
        <v>0</v>
      </c>
      <c r="G34" s="78" t="s">
        <v>153</v>
      </c>
      <c r="H34" s="85"/>
      <c r="I34" s="85"/>
      <c r="J34" s="85"/>
      <c r="L34" s="79">
        <f t="shared" si="1"/>
        <v>0</v>
      </c>
      <c r="M34" s="220"/>
    </row>
    <row r="35" spans="1:13" ht="20.25">
      <c r="A35" s="183"/>
      <c r="B35" s="186"/>
      <c r="C35" s="168" t="s">
        <v>169</v>
      </c>
      <c r="D35" s="171"/>
      <c r="E35" s="170"/>
      <c r="F35" s="58"/>
      <c r="G35" s="78"/>
      <c r="H35" s="85"/>
      <c r="I35" s="85"/>
      <c r="J35" s="85"/>
      <c r="L35" s="68"/>
      <c r="M35" s="220"/>
    </row>
    <row r="36" spans="1:13" s="65" customFormat="1" ht="16.5" thickBot="1">
      <c r="A36" s="183"/>
      <c r="B36" s="186"/>
      <c r="C36" s="143"/>
      <c r="D36" s="86"/>
      <c r="E36" s="141"/>
      <c r="F36" s="68"/>
      <c r="G36" s="68"/>
      <c r="H36" s="68"/>
      <c r="I36" s="68"/>
      <c r="J36" s="68"/>
      <c r="K36" s="25"/>
      <c r="L36" s="68"/>
      <c r="M36" s="222"/>
    </row>
    <row r="37" spans="1:13" ht="16.5" thickBot="1">
      <c r="A37" s="183"/>
      <c r="B37" s="190" t="s">
        <v>767</v>
      </c>
      <c r="C37" s="182" t="s">
        <v>648</v>
      </c>
      <c r="D37" s="70"/>
      <c r="E37" s="71"/>
      <c r="F37" s="97"/>
      <c r="G37" s="72"/>
      <c r="H37" s="72"/>
      <c r="I37" s="72"/>
      <c r="J37" s="72"/>
      <c r="K37" s="204"/>
      <c r="L37" s="72"/>
      <c r="M37" s="127">
        <f>SUM(L39:L56)</f>
        <v>0</v>
      </c>
    </row>
    <row r="38" spans="1:13">
      <c r="A38" s="183"/>
      <c r="B38" s="186"/>
      <c r="C38" s="80"/>
      <c r="D38" s="87"/>
      <c r="E38" s="88"/>
      <c r="F38" s="41"/>
      <c r="G38" s="41"/>
      <c r="H38" s="41"/>
      <c r="I38" s="41"/>
      <c r="J38" s="41"/>
      <c r="L38" s="41"/>
      <c r="M38" s="220"/>
    </row>
    <row r="39" spans="1:13" ht="20.25">
      <c r="A39" s="183"/>
      <c r="B39" s="193" t="s">
        <v>330</v>
      </c>
      <c r="C39" s="146" t="s">
        <v>176</v>
      </c>
      <c r="D39" s="171"/>
      <c r="E39" s="170"/>
      <c r="F39" s="58">
        <v>0</v>
      </c>
      <c r="G39" s="78" t="s">
        <v>172</v>
      </c>
      <c r="H39" s="83"/>
      <c r="I39" s="83"/>
      <c r="J39" s="83"/>
      <c r="K39" s="153"/>
      <c r="L39" s="79">
        <f t="shared" ref="L39:L54" si="2">J39+K39</f>
        <v>0</v>
      </c>
      <c r="M39" s="220"/>
    </row>
    <row r="40" spans="1:13" ht="20.25">
      <c r="A40" s="183"/>
      <c r="B40" s="193" t="s">
        <v>331</v>
      </c>
      <c r="C40" s="146" t="s">
        <v>177</v>
      </c>
      <c r="D40" s="171"/>
      <c r="E40" s="170"/>
      <c r="F40" s="58">
        <v>0</v>
      </c>
      <c r="G40" s="78" t="s">
        <v>172</v>
      </c>
      <c r="H40" s="83"/>
      <c r="I40" s="83"/>
      <c r="J40" s="83"/>
      <c r="K40" s="153"/>
      <c r="L40" s="79">
        <f t="shared" si="2"/>
        <v>0</v>
      </c>
      <c r="M40" s="220"/>
    </row>
    <row r="41" spans="1:13" ht="20.25">
      <c r="A41" s="183"/>
      <c r="B41" s="193" t="s">
        <v>332</v>
      </c>
      <c r="C41" s="146" t="s">
        <v>178</v>
      </c>
      <c r="D41" s="171"/>
      <c r="E41" s="170"/>
      <c r="F41" s="58">
        <v>0</v>
      </c>
      <c r="G41" s="78" t="s">
        <v>172</v>
      </c>
      <c r="H41" s="83"/>
      <c r="I41" s="83"/>
      <c r="J41" s="83"/>
      <c r="K41" s="153"/>
      <c r="L41" s="79">
        <f t="shared" si="2"/>
        <v>0</v>
      </c>
      <c r="M41" s="220"/>
    </row>
    <row r="42" spans="1:13" ht="20.25">
      <c r="A42" s="183"/>
      <c r="B42" s="193" t="s">
        <v>333</v>
      </c>
      <c r="C42" s="146" t="s">
        <v>179</v>
      </c>
      <c r="D42" s="171"/>
      <c r="E42" s="170"/>
      <c r="F42" s="58">
        <v>0</v>
      </c>
      <c r="G42" s="78" t="s">
        <v>172</v>
      </c>
      <c r="H42" s="83"/>
      <c r="I42" s="83"/>
      <c r="J42" s="83"/>
      <c r="K42" s="153"/>
      <c r="L42" s="79">
        <f t="shared" si="2"/>
        <v>0</v>
      </c>
      <c r="M42" s="220"/>
    </row>
    <row r="43" spans="1:13" ht="20.25">
      <c r="A43" s="183"/>
      <c r="B43" s="193" t="s">
        <v>334</v>
      </c>
      <c r="C43" s="146" t="s">
        <v>335</v>
      </c>
      <c r="D43" s="171"/>
      <c r="E43" s="170"/>
      <c r="F43" s="58">
        <v>0</v>
      </c>
      <c r="G43" s="78" t="s">
        <v>172</v>
      </c>
      <c r="H43" s="83"/>
      <c r="I43" s="83"/>
      <c r="J43" s="83"/>
      <c r="K43" s="153"/>
      <c r="L43" s="79">
        <f t="shared" si="2"/>
        <v>0</v>
      </c>
      <c r="M43" s="220"/>
    </row>
    <row r="44" spans="1:13" ht="20.25">
      <c r="A44" s="183"/>
      <c r="B44" s="193" t="s">
        <v>336</v>
      </c>
      <c r="C44" s="146" t="s">
        <v>180</v>
      </c>
      <c r="D44" s="171"/>
      <c r="E44" s="170"/>
      <c r="F44" s="58">
        <v>0</v>
      </c>
      <c r="G44" s="78" t="s">
        <v>172</v>
      </c>
      <c r="H44" s="83"/>
      <c r="I44" s="83"/>
      <c r="J44" s="83"/>
      <c r="K44" s="153"/>
      <c r="L44" s="79">
        <f t="shared" si="2"/>
        <v>0</v>
      </c>
      <c r="M44" s="220"/>
    </row>
    <row r="45" spans="1:13" ht="20.25">
      <c r="A45" s="183"/>
      <c r="B45" s="193" t="s">
        <v>337</v>
      </c>
      <c r="C45" s="146" t="s">
        <v>181</v>
      </c>
      <c r="D45" s="171"/>
      <c r="E45" s="170"/>
      <c r="F45" s="58">
        <v>0</v>
      </c>
      <c r="G45" s="78" t="s">
        <v>172</v>
      </c>
      <c r="H45" s="83"/>
      <c r="I45" s="83"/>
      <c r="J45" s="83"/>
      <c r="K45" s="153"/>
      <c r="L45" s="79">
        <f t="shared" si="2"/>
        <v>0</v>
      </c>
      <c r="M45" s="220"/>
    </row>
    <row r="46" spans="1:13" ht="15.75">
      <c r="A46" s="183"/>
      <c r="B46" s="193" t="s">
        <v>338</v>
      </c>
      <c r="C46" s="146" t="s">
        <v>339</v>
      </c>
      <c r="D46" s="171"/>
      <c r="E46" s="170"/>
      <c r="F46" s="58">
        <v>0</v>
      </c>
      <c r="G46" s="78" t="s">
        <v>172</v>
      </c>
      <c r="K46" s="153"/>
      <c r="L46" s="79">
        <f t="shared" si="2"/>
        <v>0</v>
      </c>
      <c r="M46" s="220"/>
    </row>
    <row r="47" spans="1:13" ht="20.25">
      <c r="A47" s="183"/>
      <c r="B47" s="193" t="s">
        <v>563</v>
      </c>
      <c r="C47" s="146" t="s">
        <v>340</v>
      </c>
      <c r="D47" s="171"/>
      <c r="E47" s="170"/>
      <c r="F47" s="58">
        <v>0</v>
      </c>
      <c r="G47" s="78" t="s">
        <v>172</v>
      </c>
      <c r="H47" s="83"/>
      <c r="I47" s="83"/>
      <c r="J47" s="83"/>
      <c r="K47" s="153"/>
      <c r="L47" s="79">
        <f t="shared" si="2"/>
        <v>0</v>
      </c>
      <c r="M47" s="220"/>
    </row>
    <row r="48" spans="1:13" ht="20.25">
      <c r="A48" s="183"/>
      <c r="B48" s="193" t="s">
        <v>341</v>
      </c>
      <c r="C48" s="146" t="s">
        <v>342</v>
      </c>
      <c r="D48" s="171"/>
      <c r="E48" s="170"/>
      <c r="F48" s="58">
        <v>0</v>
      </c>
      <c r="G48" s="78" t="s">
        <v>153</v>
      </c>
      <c r="H48" s="83"/>
      <c r="I48" s="83"/>
      <c r="J48" s="83"/>
      <c r="K48" s="153"/>
      <c r="L48" s="79">
        <f t="shared" si="2"/>
        <v>0</v>
      </c>
      <c r="M48" s="220"/>
    </row>
    <row r="49" spans="1:21" ht="20.25">
      <c r="A49" s="183"/>
      <c r="B49" s="193" t="s">
        <v>564</v>
      </c>
      <c r="C49" s="146" t="s">
        <v>761</v>
      </c>
      <c r="D49" s="171"/>
      <c r="E49" s="170"/>
      <c r="F49" s="58">
        <v>0</v>
      </c>
      <c r="G49" s="78" t="s">
        <v>172</v>
      </c>
      <c r="H49" s="83"/>
      <c r="I49" s="83"/>
      <c r="J49" s="83"/>
      <c r="K49" s="153"/>
      <c r="L49" s="79">
        <f t="shared" si="2"/>
        <v>0</v>
      </c>
      <c r="M49" s="220"/>
    </row>
    <row r="50" spans="1:21" ht="20.25" customHeight="1">
      <c r="A50" s="166"/>
      <c r="B50" s="193" t="s">
        <v>343</v>
      </c>
      <c r="C50" s="146" t="s">
        <v>760</v>
      </c>
      <c r="D50" s="171"/>
      <c r="E50" s="170"/>
      <c r="F50" s="58">
        <v>0</v>
      </c>
      <c r="G50" s="78" t="s">
        <v>172</v>
      </c>
      <c r="H50" s="83"/>
      <c r="I50" s="83"/>
      <c r="J50" s="83"/>
      <c r="K50" s="153"/>
      <c r="L50" s="79">
        <f t="shared" si="2"/>
        <v>0</v>
      </c>
      <c r="M50" s="220"/>
    </row>
    <row r="51" spans="1:21" ht="20.25">
      <c r="A51" s="166"/>
      <c r="B51" s="193" t="s">
        <v>344</v>
      </c>
      <c r="C51" s="146" t="s">
        <v>66</v>
      </c>
      <c r="D51" s="171"/>
      <c r="E51" s="170"/>
      <c r="F51" s="58">
        <v>0</v>
      </c>
      <c r="G51" s="78" t="s">
        <v>172</v>
      </c>
      <c r="H51" s="83"/>
      <c r="I51" s="83"/>
      <c r="J51" s="83"/>
      <c r="K51" s="153"/>
      <c r="L51" s="79">
        <f t="shared" si="2"/>
        <v>0</v>
      </c>
      <c r="M51" s="220"/>
    </row>
    <row r="52" spans="1:21" ht="20.25">
      <c r="A52" s="166"/>
      <c r="B52" s="193" t="s">
        <v>345</v>
      </c>
      <c r="C52" s="146" t="s">
        <v>759</v>
      </c>
      <c r="D52" s="171"/>
      <c r="E52" s="170"/>
      <c r="F52" s="58">
        <v>0</v>
      </c>
      <c r="G52" s="78" t="s">
        <v>153</v>
      </c>
      <c r="H52" s="83"/>
      <c r="I52" s="83"/>
      <c r="J52" s="83"/>
      <c r="K52" s="153"/>
      <c r="L52" s="79">
        <f t="shared" si="2"/>
        <v>0</v>
      </c>
      <c r="M52" s="220"/>
    </row>
    <row r="53" spans="1:21" ht="20.25">
      <c r="A53" s="166"/>
      <c r="B53" s="193" t="s">
        <v>346</v>
      </c>
      <c r="C53" s="146" t="s">
        <v>758</v>
      </c>
      <c r="D53" s="171"/>
      <c r="E53" s="170"/>
      <c r="F53" s="58">
        <v>0</v>
      </c>
      <c r="G53" s="78" t="s">
        <v>153</v>
      </c>
      <c r="H53" s="83"/>
      <c r="I53" s="83"/>
      <c r="J53" s="83"/>
      <c r="K53" s="153"/>
      <c r="L53" s="79">
        <f t="shared" si="2"/>
        <v>0</v>
      </c>
      <c r="M53" s="220"/>
    </row>
    <row r="54" spans="1:21" ht="20.25">
      <c r="A54" s="166"/>
      <c r="B54" s="193" t="s">
        <v>838</v>
      </c>
      <c r="C54" s="143" t="s">
        <v>254</v>
      </c>
      <c r="D54" s="171"/>
      <c r="E54" s="170"/>
      <c r="F54" s="58"/>
      <c r="G54" s="78"/>
      <c r="H54" s="83"/>
      <c r="I54" s="83"/>
      <c r="J54" s="83"/>
      <c r="K54" s="153"/>
      <c r="L54" s="79">
        <f t="shared" si="2"/>
        <v>0</v>
      </c>
      <c r="M54" s="220"/>
    </row>
    <row r="55" spans="1:21" ht="20.25">
      <c r="A55" s="183"/>
      <c r="B55" s="186"/>
      <c r="C55" s="168" t="s">
        <v>169</v>
      </c>
      <c r="D55" s="171"/>
      <c r="E55" s="170"/>
      <c r="F55" s="58"/>
      <c r="G55" s="78"/>
      <c r="H55" s="83"/>
      <c r="I55" s="83"/>
      <c r="J55" s="83"/>
      <c r="K55" s="153"/>
      <c r="L55" s="68"/>
      <c r="M55" s="220"/>
    </row>
    <row r="56" spans="1:21" s="65" customFormat="1" ht="15.75" thickBot="1">
      <c r="A56" s="183"/>
      <c r="B56" s="186"/>
      <c r="C56" s="236"/>
      <c r="D56" s="236"/>
      <c r="E56" s="141"/>
      <c r="F56" s="68"/>
      <c r="G56" s="68"/>
      <c r="H56" s="68"/>
      <c r="I56" s="68"/>
      <c r="J56" s="68"/>
      <c r="K56" s="25"/>
      <c r="L56" s="68"/>
      <c r="M56" s="222"/>
    </row>
    <row r="57" spans="1:21" ht="16.5" thickBot="1">
      <c r="A57" s="183"/>
      <c r="B57" s="190" t="s">
        <v>768</v>
      </c>
      <c r="C57" s="182" t="s">
        <v>647</v>
      </c>
      <c r="D57" s="70"/>
      <c r="E57" s="71"/>
      <c r="F57" s="97"/>
      <c r="G57" s="72"/>
      <c r="H57" s="72"/>
      <c r="I57" s="72"/>
      <c r="J57" s="72"/>
      <c r="K57" s="204"/>
      <c r="L57" s="208"/>
      <c r="M57" s="127">
        <f>SUM(L59:L69)</f>
        <v>0</v>
      </c>
      <c r="O57" s="82"/>
      <c r="P57" s="82"/>
      <c r="Q57" s="82"/>
      <c r="R57" s="82"/>
      <c r="S57" s="82"/>
      <c r="T57" s="82"/>
      <c r="U57" s="82"/>
    </row>
    <row r="58" spans="1:21" ht="15.75">
      <c r="A58" s="183"/>
      <c r="B58" s="186"/>
      <c r="C58" s="80"/>
      <c r="D58" s="87"/>
      <c r="E58" s="88"/>
      <c r="F58" s="41"/>
      <c r="G58" s="41"/>
      <c r="H58" s="41"/>
      <c r="I58" s="41"/>
      <c r="J58" s="41"/>
      <c r="L58" s="41"/>
      <c r="M58" s="220"/>
      <c r="O58" s="153"/>
      <c r="P58" s="146"/>
      <c r="Q58" s="82"/>
      <c r="R58" s="82"/>
      <c r="S58" s="82"/>
      <c r="T58" s="82"/>
      <c r="U58" s="82"/>
    </row>
    <row r="59" spans="1:21" ht="15.75">
      <c r="A59" s="183"/>
      <c r="B59" s="193" t="s">
        <v>347</v>
      </c>
      <c r="C59" s="146" t="s">
        <v>348</v>
      </c>
      <c r="D59" s="171"/>
      <c r="E59" s="170"/>
      <c r="F59" s="58">
        <v>0</v>
      </c>
      <c r="G59" s="78" t="s">
        <v>164</v>
      </c>
      <c r="H59" s="58"/>
      <c r="I59" s="58"/>
      <c r="J59" s="58"/>
      <c r="L59" s="79">
        <f t="shared" ref="L59:L68" si="3">J59+K59</f>
        <v>0</v>
      </c>
      <c r="M59" s="220"/>
      <c r="O59" s="153"/>
      <c r="P59" s="146"/>
      <c r="Q59" s="82"/>
      <c r="R59" s="82"/>
      <c r="S59" s="82"/>
      <c r="T59" s="82"/>
      <c r="U59" s="82"/>
    </row>
    <row r="60" spans="1:21" ht="15.75">
      <c r="A60" s="183"/>
      <c r="B60" s="193" t="s">
        <v>349</v>
      </c>
      <c r="C60" s="146" t="s">
        <v>350</v>
      </c>
      <c r="D60" s="171"/>
      <c r="E60" s="170"/>
      <c r="F60" s="58">
        <v>0</v>
      </c>
      <c r="G60" s="78" t="s">
        <v>164</v>
      </c>
      <c r="H60" s="58"/>
      <c r="I60" s="58"/>
      <c r="J60" s="58"/>
      <c r="L60" s="79">
        <f t="shared" si="3"/>
        <v>0</v>
      </c>
      <c r="M60" s="220"/>
      <c r="O60" s="153"/>
      <c r="P60" s="146"/>
      <c r="Q60" s="82"/>
      <c r="R60" s="82"/>
      <c r="S60" s="82"/>
      <c r="T60" s="82"/>
      <c r="U60" s="82"/>
    </row>
    <row r="61" spans="1:21" ht="15.75">
      <c r="A61" s="183"/>
      <c r="B61" s="193" t="s">
        <v>351</v>
      </c>
      <c r="C61" s="146" t="s">
        <v>352</v>
      </c>
      <c r="D61" s="171"/>
      <c r="E61" s="170"/>
      <c r="F61" s="58">
        <v>0</v>
      </c>
      <c r="G61" s="78" t="s">
        <v>164</v>
      </c>
      <c r="H61" s="58"/>
      <c r="I61" s="58"/>
      <c r="J61" s="58"/>
      <c r="L61" s="79">
        <f t="shared" si="3"/>
        <v>0</v>
      </c>
      <c r="M61" s="220"/>
      <c r="O61" s="153"/>
      <c r="P61" s="146"/>
      <c r="Q61" s="82"/>
      <c r="R61" s="82"/>
      <c r="S61" s="82"/>
      <c r="T61" s="82"/>
      <c r="U61" s="82"/>
    </row>
    <row r="62" spans="1:21" ht="15.75">
      <c r="A62" s="183"/>
      <c r="B62" s="193" t="s">
        <v>353</v>
      </c>
      <c r="C62" s="146" t="s">
        <v>354</v>
      </c>
      <c r="D62" s="171"/>
      <c r="E62" s="170"/>
      <c r="F62" s="58">
        <v>0</v>
      </c>
      <c r="G62" s="78" t="s">
        <v>164</v>
      </c>
      <c r="H62" s="58"/>
      <c r="I62" s="58"/>
      <c r="J62" s="58"/>
      <c r="L62" s="79">
        <f t="shared" si="3"/>
        <v>0</v>
      </c>
      <c r="M62" s="220"/>
      <c r="O62" s="153"/>
      <c r="P62" s="146"/>
      <c r="Q62" s="82"/>
      <c r="R62" s="82"/>
      <c r="S62" s="82"/>
      <c r="T62" s="82"/>
      <c r="U62" s="82"/>
    </row>
    <row r="63" spans="1:21" ht="15.75">
      <c r="A63" s="183"/>
      <c r="B63" s="193" t="s">
        <v>355</v>
      </c>
      <c r="C63" s="146" t="s">
        <v>356</v>
      </c>
      <c r="D63" s="171"/>
      <c r="E63" s="170"/>
      <c r="F63" s="58">
        <v>0</v>
      </c>
      <c r="G63" s="78" t="s">
        <v>164</v>
      </c>
      <c r="H63" s="58"/>
      <c r="I63" s="58"/>
      <c r="J63" s="58"/>
      <c r="L63" s="79">
        <f t="shared" si="3"/>
        <v>0</v>
      </c>
      <c r="M63" s="220"/>
      <c r="O63" s="153"/>
      <c r="P63" s="146"/>
      <c r="Q63" s="82"/>
      <c r="R63" s="82"/>
      <c r="S63" s="82"/>
      <c r="T63" s="82"/>
      <c r="U63" s="82"/>
    </row>
    <row r="64" spans="1:21" ht="15.75">
      <c r="A64" s="166"/>
      <c r="B64" s="193" t="s">
        <v>357</v>
      </c>
      <c r="C64" s="146" t="s">
        <v>358</v>
      </c>
      <c r="D64" s="171"/>
      <c r="E64" s="170"/>
      <c r="F64" s="58">
        <v>0</v>
      </c>
      <c r="G64" s="78" t="s">
        <v>164</v>
      </c>
      <c r="H64" s="58"/>
      <c r="I64" s="58"/>
      <c r="J64" s="58"/>
      <c r="L64" s="79">
        <f t="shared" si="3"/>
        <v>0</v>
      </c>
      <c r="M64" s="220"/>
      <c r="O64" s="153"/>
      <c r="P64" s="146"/>
      <c r="Q64" s="82"/>
      <c r="R64" s="82"/>
      <c r="S64" s="82"/>
      <c r="T64" s="82"/>
      <c r="U64" s="82"/>
    </row>
    <row r="65" spans="1:21" ht="15.75">
      <c r="A65" s="166"/>
      <c r="B65" s="193" t="s">
        <v>360</v>
      </c>
      <c r="C65" s="146" t="s">
        <v>359</v>
      </c>
      <c r="D65" s="171"/>
      <c r="E65" s="170"/>
      <c r="F65" s="58">
        <v>0</v>
      </c>
      <c r="G65" s="78" t="s">
        <v>164</v>
      </c>
      <c r="H65" s="58"/>
      <c r="I65" s="58"/>
      <c r="J65" s="58"/>
      <c r="L65" s="79">
        <f t="shared" si="3"/>
        <v>0</v>
      </c>
      <c r="M65" s="220"/>
      <c r="O65" s="153"/>
      <c r="P65" s="146"/>
      <c r="Q65" s="82"/>
      <c r="R65" s="82"/>
      <c r="S65" s="82"/>
      <c r="T65" s="82"/>
      <c r="U65" s="82"/>
    </row>
    <row r="66" spans="1:21" ht="15.75">
      <c r="A66" s="166"/>
      <c r="B66" s="193" t="s">
        <v>362</v>
      </c>
      <c r="C66" s="146" t="s">
        <v>361</v>
      </c>
      <c r="D66" s="171"/>
      <c r="E66" s="170"/>
      <c r="F66" s="58">
        <v>0</v>
      </c>
      <c r="G66" s="78" t="s">
        <v>164</v>
      </c>
      <c r="H66" s="58"/>
      <c r="I66" s="58"/>
      <c r="J66" s="58"/>
      <c r="L66" s="79">
        <f t="shared" si="3"/>
        <v>0</v>
      </c>
      <c r="M66" s="220"/>
      <c r="O66" s="153"/>
      <c r="P66" s="146"/>
      <c r="Q66" s="82"/>
      <c r="R66" s="82"/>
      <c r="S66" s="82"/>
      <c r="T66" s="82"/>
      <c r="U66" s="82"/>
    </row>
    <row r="67" spans="1:21" ht="15.75">
      <c r="A67" s="184"/>
      <c r="B67" s="193" t="s">
        <v>565</v>
      </c>
      <c r="C67" s="146" t="s">
        <v>363</v>
      </c>
      <c r="D67" s="171"/>
      <c r="E67" s="170"/>
      <c r="F67" s="58">
        <v>0</v>
      </c>
      <c r="G67" s="78" t="s">
        <v>164</v>
      </c>
      <c r="H67" s="58"/>
      <c r="I67" s="58"/>
      <c r="J67" s="58"/>
      <c r="L67" s="79">
        <f t="shared" si="3"/>
        <v>0</v>
      </c>
      <c r="M67" s="220"/>
      <c r="O67" s="153"/>
      <c r="P67" s="146"/>
      <c r="Q67" s="82"/>
      <c r="R67" s="82"/>
      <c r="S67" s="82"/>
      <c r="T67" s="82"/>
      <c r="U67" s="82"/>
    </row>
    <row r="68" spans="1:21" ht="15.75">
      <c r="A68" s="184"/>
      <c r="B68" s="186"/>
      <c r="C68" s="168" t="s">
        <v>169</v>
      </c>
      <c r="D68" s="171"/>
      <c r="E68" s="170"/>
      <c r="F68" s="58"/>
      <c r="G68" s="78"/>
      <c r="H68" s="58"/>
      <c r="I68" s="58"/>
      <c r="J68" s="58"/>
      <c r="L68" s="79">
        <f t="shared" si="3"/>
        <v>0</v>
      </c>
      <c r="M68" s="220"/>
      <c r="O68" s="153"/>
      <c r="P68" s="146"/>
      <c r="Q68" s="82"/>
      <c r="R68" s="82"/>
      <c r="S68" s="82"/>
      <c r="T68" s="82"/>
      <c r="U68" s="82"/>
    </row>
    <row r="69" spans="1:21" ht="16.5" thickBot="1">
      <c r="A69" s="184"/>
      <c r="B69" s="186"/>
      <c r="C69" s="236"/>
      <c r="D69" s="236"/>
      <c r="E69" s="141"/>
      <c r="F69" s="68"/>
      <c r="G69" s="68"/>
      <c r="H69" s="68"/>
      <c r="I69" s="68"/>
      <c r="J69" s="68"/>
      <c r="L69" s="68"/>
      <c r="M69" s="222"/>
      <c r="O69" s="153"/>
      <c r="P69" s="146"/>
      <c r="Q69" s="82"/>
      <c r="R69" s="82"/>
      <c r="S69" s="82"/>
      <c r="T69" s="82"/>
      <c r="U69" s="82"/>
    </row>
    <row r="70" spans="1:21" ht="16.5" thickBot="1">
      <c r="A70" s="184"/>
      <c r="B70" s="190" t="s">
        <v>771</v>
      </c>
      <c r="C70" s="125" t="s">
        <v>646</v>
      </c>
      <c r="D70" s="70"/>
      <c r="E70" s="71"/>
      <c r="F70" s="97"/>
      <c r="G70" s="72"/>
      <c r="H70" s="72"/>
      <c r="I70" s="72"/>
      <c r="J70" s="72"/>
      <c r="K70" s="204"/>
      <c r="L70" s="208"/>
      <c r="M70" s="127">
        <f>SUM(L72:L78)</f>
        <v>0</v>
      </c>
      <c r="O70" s="153"/>
      <c r="P70" s="146"/>
      <c r="Q70" s="82"/>
      <c r="R70" s="82"/>
      <c r="S70" s="82"/>
      <c r="T70" s="82"/>
      <c r="U70" s="82"/>
    </row>
    <row r="71" spans="1:21" ht="15.75">
      <c r="A71" s="184"/>
      <c r="B71" s="186"/>
      <c r="C71" s="80"/>
      <c r="D71" s="87"/>
      <c r="E71" s="88"/>
      <c r="F71" s="41"/>
      <c r="G71" s="41"/>
      <c r="H71" s="41"/>
      <c r="I71" s="41"/>
      <c r="J71" s="41"/>
      <c r="L71" s="41"/>
      <c r="M71" s="220"/>
      <c r="O71" s="153"/>
      <c r="P71" s="146"/>
      <c r="Q71" s="82"/>
      <c r="R71" s="82"/>
      <c r="S71" s="82"/>
      <c r="T71" s="82"/>
      <c r="U71" s="82"/>
    </row>
    <row r="72" spans="1:21" s="65" customFormat="1" ht="15.75">
      <c r="A72" s="166"/>
      <c r="B72" s="193" t="s">
        <v>364</v>
      </c>
      <c r="C72" s="146" t="s">
        <v>365</v>
      </c>
      <c r="D72" s="171"/>
      <c r="E72" s="170"/>
      <c r="F72" s="58">
        <v>0</v>
      </c>
      <c r="G72" s="78" t="s">
        <v>164</v>
      </c>
      <c r="H72" s="58"/>
      <c r="I72" s="58"/>
      <c r="J72" s="58"/>
      <c r="K72" s="25"/>
      <c r="L72" s="79">
        <f t="shared" ref="L72:L77" si="4">J72+K72</f>
        <v>0</v>
      </c>
      <c r="M72" s="220"/>
      <c r="O72" s="153"/>
      <c r="P72" s="146"/>
      <c r="Q72" s="25"/>
      <c r="R72" s="25"/>
      <c r="S72" s="25"/>
      <c r="T72" s="25"/>
      <c r="U72" s="25"/>
    </row>
    <row r="73" spans="1:21" s="65" customFormat="1" ht="15.75">
      <c r="A73" s="166"/>
      <c r="B73" s="193" t="s">
        <v>366</v>
      </c>
      <c r="C73" s="146" t="s">
        <v>367</v>
      </c>
      <c r="D73" s="171"/>
      <c r="E73" s="170"/>
      <c r="F73" s="58">
        <v>0</v>
      </c>
      <c r="G73" s="78" t="s">
        <v>164</v>
      </c>
      <c r="H73" s="58"/>
      <c r="I73" s="58"/>
      <c r="J73" s="58"/>
      <c r="K73" s="25"/>
      <c r="L73" s="79">
        <f t="shared" si="4"/>
        <v>0</v>
      </c>
      <c r="M73" s="220"/>
      <c r="O73" s="153"/>
      <c r="P73" s="146"/>
      <c r="Q73" s="25"/>
      <c r="R73" s="25"/>
      <c r="S73" s="25"/>
      <c r="T73" s="25"/>
      <c r="U73" s="25"/>
    </row>
    <row r="74" spans="1:21" s="65" customFormat="1" ht="15.75">
      <c r="A74" s="166"/>
      <c r="B74" s="193" t="s">
        <v>368</v>
      </c>
      <c r="C74" s="146" t="s">
        <v>369</v>
      </c>
      <c r="D74" s="171"/>
      <c r="E74" s="170"/>
      <c r="F74" s="58">
        <v>0</v>
      </c>
      <c r="G74" s="78" t="s">
        <v>164</v>
      </c>
      <c r="H74" s="58"/>
      <c r="I74" s="58"/>
      <c r="J74" s="58"/>
      <c r="K74" s="25"/>
      <c r="L74" s="79">
        <f t="shared" si="4"/>
        <v>0</v>
      </c>
      <c r="M74" s="220"/>
      <c r="O74" s="153"/>
      <c r="P74" s="146"/>
      <c r="Q74" s="25"/>
      <c r="R74" s="25"/>
      <c r="S74" s="25"/>
      <c r="T74" s="25"/>
      <c r="U74" s="25"/>
    </row>
    <row r="75" spans="1:21" s="65" customFormat="1" ht="15.75">
      <c r="A75" s="166"/>
      <c r="B75" s="193" t="s">
        <v>370</v>
      </c>
      <c r="C75" s="146" t="s">
        <v>757</v>
      </c>
      <c r="D75" s="171"/>
      <c r="E75" s="170"/>
      <c r="F75" s="58">
        <v>0</v>
      </c>
      <c r="G75" s="78" t="s">
        <v>164</v>
      </c>
      <c r="H75" s="58"/>
      <c r="I75" s="58"/>
      <c r="J75" s="58"/>
      <c r="K75" s="25"/>
      <c r="L75" s="79">
        <f t="shared" si="4"/>
        <v>0</v>
      </c>
      <c r="M75" s="220"/>
      <c r="O75" s="153"/>
      <c r="P75" s="146"/>
      <c r="Q75" s="25"/>
      <c r="R75" s="25"/>
      <c r="S75" s="25"/>
      <c r="T75" s="25"/>
      <c r="U75" s="25"/>
    </row>
    <row r="76" spans="1:21" ht="15.75">
      <c r="A76" s="166"/>
      <c r="B76" s="193" t="s">
        <v>560</v>
      </c>
      <c r="C76" s="146" t="s">
        <v>371</v>
      </c>
      <c r="D76" s="86"/>
      <c r="E76" s="141"/>
      <c r="F76" s="58">
        <v>0</v>
      </c>
      <c r="G76" s="96" t="s">
        <v>164</v>
      </c>
      <c r="H76" s="95"/>
      <c r="I76" s="95"/>
      <c r="J76" s="95"/>
      <c r="L76" s="79">
        <f t="shared" si="4"/>
        <v>0</v>
      </c>
      <c r="M76" s="220"/>
    </row>
    <row r="77" spans="1:21" ht="15.75">
      <c r="A77" s="166"/>
      <c r="B77" s="186"/>
      <c r="C77" s="168" t="s">
        <v>169</v>
      </c>
      <c r="D77" s="86"/>
      <c r="E77" s="141"/>
      <c r="F77" s="58"/>
      <c r="G77" s="96"/>
      <c r="H77" s="95"/>
      <c r="I77" s="95"/>
      <c r="J77" s="95"/>
      <c r="L77" s="79">
        <f t="shared" si="4"/>
        <v>0</v>
      </c>
      <c r="M77" s="220"/>
    </row>
    <row r="78" spans="1:21" ht="16.5" thickBot="1">
      <c r="B78" s="196"/>
      <c r="C78" s="146"/>
      <c r="D78" s="86"/>
      <c r="E78" s="141"/>
      <c r="F78" s="58"/>
      <c r="G78" s="96"/>
      <c r="H78" s="95"/>
      <c r="I78" s="95"/>
      <c r="J78" s="95"/>
      <c r="L78" s="68"/>
      <c r="M78" s="220"/>
    </row>
    <row r="79" spans="1:21" ht="16.5" thickBot="1">
      <c r="B79" s="190" t="s">
        <v>772</v>
      </c>
      <c r="C79" s="125" t="s">
        <v>184</v>
      </c>
      <c r="D79" s="70"/>
      <c r="E79" s="71"/>
      <c r="F79" s="97"/>
      <c r="G79" s="72"/>
      <c r="H79" s="72"/>
      <c r="I79" s="72"/>
      <c r="J79" s="72"/>
      <c r="K79" s="204"/>
      <c r="L79" s="208"/>
      <c r="M79" s="127">
        <f>SUM(L81:L87)</f>
        <v>0</v>
      </c>
      <c r="O79" s="153"/>
      <c r="P79" s="146"/>
      <c r="Q79" s="82"/>
      <c r="R79" s="82"/>
      <c r="S79" s="82"/>
      <c r="T79" s="82"/>
      <c r="U79" s="82"/>
    </row>
    <row r="80" spans="1:21" ht="15.75">
      <c r="B80" s="196"/>
      <c r="C80" s="90"/>
      <c r="D80" s="171"/>
      <c r="E80" s="170"/>
      <c r="F80" s="58"/>
      <c r="G80" s="78"/>
      <c r="H80" s="58"/>
      <c r="I80" s="58"/>
      <c r="J80" s="58"/>
      <c r="L80" s="68"/>
      <c r="M80" s="222"/>
      <c r="O80" s="153"/>
      <c r="P80" s="146"/>
      <c r="Q80" s="82"/>
      <c r="R80" s="82"/>
      <c r="S80" s="82"/>
      <c r="T80" s="82"/>
      <c r="U80" s="82"/>
    </row>
    <row r="81" spans="1:21" ht="15.75">
      <c r="B81" s="199" t="s">
        <v>372</v>
      </c>
      <c r="C81" s="143" t="s">
        <v>582</v>
      </c>
      <c r="D81" s="171"/>
      <c r="E81" s="170"/>
      <c r="F81" s="58">
        <v>0</v>
      </c>
      <c r="G81" s="78" t="s">
        <v>172</v>
      </c>
      <c r="H81" s="58"/>
      <c r="I81" s="58"/>
      <c r="J81" s="58"/>
      <c r="L81" s="79">
        <f t="shared" ref="L81:L85" si="5">J81+K81</f>
        <v>0</v>
      </c>
      <c r="M81" s="220"/>
      <c r="O81" s="153"/>
      <c r="P81" s="146"/>
      <c r="Q81" s="82"/>
      <c r="R81" s="82"/>
      <c r="S81" s="82"/>
      <c r="T81" s="82"/>
      <c r="U81" s="82"/>
    </row>
    <row r="82" spans="1:21" ht="15.75">
      <c r="B82" s="199" t="s">
        <v>373</v>
      </c>
      <c r="C82" s="143" t="s">
        <v>374</v>
      </c>
      <c r="D82" s="171"/>
      <c r="E82" s="170"/>
      <c r="F82" s="58">
        <v>0</v>
      </c>
      <c r="G82" s="78" t="s">
        <v>172</v>
      </c>
      <c r="H82" s="58"/>
      <c r="I82" s="58"/>
      <c r="J82" s="58"/>
      <c r="L82" s="79">
        <f t="shared" si="5"/>
        <v>0</v>
      </c>
      <c r="M82" s="220"/>
      <c r="O82" s="153"/>
      <c r="P82" s="146"/>
      <c r="Q82" s="82"/>
      <c r="R82" s="82"/>
      <c r="S82" s="82"/>
      <c r="T82" s="82"/>
      <c r="U82" s="82"/>
    </row>
    <row r="83" spans="1:21" ht="15.75">
      <c r="A83" s="184"/>
      <c r="B83" s="199" t="s">
        <v>376</v>
      </c>
      <c r="C83" s="143" t="s">
        <v>375</v>
      </c>
      <c r="D83" s="171"/>
      <c r="E83" s="170"/>
      <c r="F83" s="58">
        <v>0</v>
      </c>
      <c r="G83" s="78" t="s">
        <v>172</v>
      </c>
      <c r="H83" s="58"/>
      <c r="I83" s="58"/>
      <c r="J83" s="58"/>
      <c r="L83" s="79">
        <f t="shared" si="5"/>
        <v>0</v>
      </c>
      <c r="M83" s="220"/>
      <c r="O83" s="153"/>
      <c r="P83" s="146"/>
      <c r="Q83" s="82"/>
      <c r="R83" s="82"/>
      <c r="S83" s="82"/>
      <c r="T83" s="82"/>
      <c r="U83" s="82"/>
    </row>
    <row r="84" spans="1:21" ht="15.75">
      <c r="A84" s="184"/>
      <c r="B84" s="199" t="s">
        <v>377</v>
      </c>
      <c r="C84" s="143" t="s">
        <v>68</v>
      </c>
      <c r="D84" s="171"/>
      <c r="E84" s="170"/>
      <c r="F84" s="58">
        <v>0</v>
      </c>
      <c r="G84" s="78" t="s">
        <v>172</v>
      </c>
      <c r="H84" s="58"/>
      <c r="I84" s="58"/>
      <c r="J84" s="58"/>
      <c r="L84" s="79">
        <f t="shared" si="5"/>
        <v>0</v>
      </c>
      <c r="M84" s="220"/>
      <c r="O84" s="153"/>
      <c r="P84" s="146"/>
      <c r="Q84" s="82"/>
      <c r="R84" s="82"/>
      <c r="S84" s="82"/>
      <c r="T84" s="82"/>
      <c r="U84" s="82"/>
    </row>
    <row r="85" spans="1:21" ht="15.75">
      <c r="A85" s="184"/>
      <c r="B85" s="199" t="s">
        <v>566</v>
      </c>
      <c r="C85" s="143" t="s">
        <v>756</v>
      </c>
      <c r="D85" s="171"/>
      <c r="E85" s="170"/>
      <c r="F85" s="58">
        <v>0</v>
      </c>
      <c r="G85" s="78" t="s">
        <v>153</v>
      </c>
      <c r="H85" s="58"/>
      <c r="I85" s="58"/>
      <c r="J85" s="58"/>
      <c r="L85" s="79">
        <f t="shared" si="5"/>
        <v>0</v>
      </c>
      <c r="M85" s="220"/>
      <c r="O85" s="153"/>
      <c r="P85" s="146"/>
      <c r="Q85" s="82"/>
      <c r="R85" s="82"/>
      <c r="S85" s="82"/>
      <c r="T85" s="82"/>
      <c r="U85" s="82"/>
    </row>
    <row r="86" spans="1:21" ht="15.75">
      <c r="A86" s="184"/>
      <c r="B86" s="186"/>
      <c r="C86" s="168" t="s">
        <v>169</v>
      </c>
      <c r="D86" s="171"/>
      <c r="E86" s="170"/>
      <c r="F86" s="58"/>
      <c r="G86" s="78"/>
      <c r="H86" s="58"/>
      <c r="I86" s="58"/>
      <c r="J86" s="58"/>
      <c r="L86" s="68"/>
      <c r="M86" s="220"/>
      <c r="O86" s="153"/>
      <c r="P86" s="146"/>
      <c r="Q86" s="82"/>
      <c r="R86" s="82"/>
      <c r="S86" s="82"/>
      <c r="T86" s="82"/>
      <c r="U86" s="82"/>
    </row>
    <row r="87" spans="1:21" ht="16.5" thickBot="1">
      <c r="A87" s="166"/>
      <c r="B87" s="186"/>
      <c r="C87" s="90"/>
      <c r="D87" s="171"/>
      <c r="E87" s="170"/>
      <c r="F87" s="58"/>
      <c r="G87" s="78"/>
      <c r="H87" s="58"/>
      <c r="I87" s="58"/>
      <c r="J87" s="58"/>
      <c r="L87" s="68"/>
      <c r="M87" s="222"/>
      <c r="O87" s="153"/>
      <c r="P87" s="146"/>
      <c r="Q87" s="82"/>
      <c r="R87" s="82"/>
      <c r="S87" s="82"/>
      <c r="T87" s="82"/>
      <c r="U87" s="82"/>
    </row>
    <row r="88" spans="1:21" ht="16.5" thickBot="1">
      <c r="B88" s="190" t="s">
        <v>773</v>
      </c>
      <c r="C88" s="125" t="s">
        <v>186</v>
      </c>
      <c r="D88" s="70"/>
      <c r="E88" s="71"/>
      <c r="F88" s="97"/>
      <c r="G88" s="72"/>
      <c r="H88" s="72"/>
      <c r="I88" s="72"/>
      <c r="J88" s="72"/>
      <c r="K88" s="204"/>
      <c r="L88" s="208"/>
      <c r="M88" s="127">
        <f>SUM(L90:L97)</f>
        <v>0</v>
      </c>
      <c r="O88" s="153"/>
      <c r="P88" s="146"/>
      <c r="Q88" s="82"/>
      <c r="R88" s="82"/>
      <c r="S88" s="82"/>
      <c r="T88" s="82"/>
      <c r="U88" s="82"/>
    </row>
    <row r="89" spans="1:21" ht="15.75">
      <c r="B89" s="196"/>
      <c r="C89" s="90"/>
      <c r="D89" s="171"/>
      <c r="E89" s="170"/>
      <c r="F89" s="58"/>
      <c r="G89" s="78"/>
      <c r="H89" s="58"/>
      <c r="I89" s="58"/>
      <c r="J89" s="58"/>
      <c r="L89" s="68"/>
      <c r="M89" s="222"/>
      <c r="O89" s="153"/>
      <c r="P89" s="146"/>
      <c r="Q89" s="82"/>
      <c r="R89" s="82"/>
      <c r="S89" s="82"/>
      <c r="T89" s="82"/>
      <c r="U89" s="82"/>
    </row>
    <row r="90" spans="1:21" ht="15.75">
      <c r="A90" s="184"/>
      <c r="B90" s="193" t="s">
        <v>378</v>
      </c>
      <c r="C90" s="143" t="s">
        <v>379</v>
      </c>
      <c r="D90" s="171"/>
      <c r="E90" s="170"/>
      <c r="F90" s="58">
        <v>0</v>
      </c>
      <c r="G90" s="78" t="s">
        <v>164</v>
      </c>
      <c r="H90" s="58"/>
      <c r="I90" s="58"/>
      <c r="J90" s="58"/>
      <c r="L90" s="79">
        <f t="shared" ref="L90:L95" si="6">J90+K90</f>
        <v>0</v>
      </c>
      <c r="M90" s="220"/>
      <c r="O90" s="153"/>
      <c r="P90" s="146"/>
      <c r="Q90" s="82"/>
      <c r="R90" s="82"/>
      <c r="S90" s="82"/>
      <c r="T90" s="82"/>
      <c r="U90" s="82"/>
    </row>
    <row r="91" spans="1:21" ht="15.75">
      <c r="A91" s="184"/>
      <c r="B91" s="193" t="s">
        <v>380</v>
      </c>
      <c r="C91" s="143" t="s">
        <v>755</v>
      </c>
      <c r="D91" s="171"/>
      <c r="E91" s="170"/>
      <c r="F91" s="58"/>
      <c r="G91" s="78"/>
      <c r="H91" s="58"/>
      <c r="I91" s="58"/>
      <c r="J91" s="58"/>
      <c r="L91" s="79">
        <f t="shared" si="6"/>
        <v>0</v>
      </c>
      <c r="M91" s="220"/>
      <c r="O91" s="153"/>
      <c r="P91" s="146"/>
      <c r="Q91" s="82"/>
      <c r="R91" s="82"/>
      <c r="S91" s="82"/>
      <c r="T91" s="82"/>
      <c r="U91" s="82"/>
    </row>
    <row r="92" spans="1:21" ht="15.75">
      <c r="A92" s="184"/>
      <c r="B92" s="193" t="s">
        <v>561</v>
      </c>
      <c r="C92" s="143" t="s">
        <v>754</v>
      </c>
      <c r="D92" s="171"/>
      <c r="E92" s="170"/>
      <c r="F92" s="58">
        <v>0</v>
      </c>
      <c r="G92" s="78" t="s">
        <v>164</v>
      </c>
      <c r="H92" s="58"/>
      <c r="I92" s="58"/>
      <c r="J92" s="58"/>
      <c r="L92" s="79">
        <f t="shared" si="6"/>
        <v>0</v>
      </c>
      <c r="M92" s="220"/>
      <c r="O92" s="153"/>
      <c r="P92" s="146"/>
      <c r="Q92" s="82"/>
      <c r="R92" s="82"/>
      <c r="S92" s="82"/>
      <c r="T92" s="82"/>
      <c r="U92" s="82"/>
    </row>
    <row r="93" spans="1:21" ht="15.75">
      <c r="A93" s="166"/>
      <c r="B93" s="193" t="s">
        <v>567</v>
      </c>
      <c r="C93" s="143" t="s">
        <v>753</v>
      </c>
      <c r="D93" s="171"/>
      <c r="E93" s="170"/>
      <c r="F93" s="58">
        <v>0</v>
      </c>
      <c r="G93" s="78" t="s">
        <v>153</v>
      </c>
      <c r="H93" s="58"/>
      <c r="I93" s="58"/>
      <c r="J93" s="58"/>
      <c r="L93" s="79">
        <f t="shared" si="6"/>
        <v>0</v>
      </c>
      <c r="M93" s="220"/>
      <c r="O93" s="153"/>
      <c r="P93" s="146"/>
      <c r="Q93" s="82"/>
      <c r="R93" s="82"/>
      <c r="S93" s="82"/>
      <c r="T93" s="82"/>
      <c r="U93" s="82"/>
    </row>
    <row r="94" spans="1:21" ht="15.75">
      <c r="A94" s="166"/>
      <c r="B94" s="193" t="s">
        <v>752</v>
      </c>
      <c r="C94" s="143" t="s">
        <v>751</v>
      </c>
      <c r="D94" s="171"/>
      <c r="E94" s="170"/>
      <c r="F94" s="58">
        <v>0</v>
      </c>
      <c r="G94" s="78" t="s">
        <v>153</v>
      </c>
      <c r="H94" s="58"/>
      <c r="I94" s="58"/>
      <c r="J94" s="58"/>
      <c r="L94" s="79">
        <f t="shared" si="6"/>
        <v>0</v>
      </c>
      <c r="M94" s="220"/>
      <c r="O94" s="153"/>
      <c r="P94" s="146"/>
      <c r="Q94" s="82"/>
      <c r="R94" s="82"/>
      <c r="S94" s="82"/>
      <c r="T94" s="82"/>
      <c r="U94" s="82"/>
    </row>
    <row r="95" spans="1:21" ht="15.75">
      <c r="A95" s="166"/>
      <c r="B95" s="193" t="s">
        <v>750</v>
      </c>
      <c r="C95" s="143" t="s">
        <v>556</v>
      </c>
      <c r="D95" s="171"/>
      <c r="E95" s="170"/>
      <c r="F95" s="58"/>
      <c r="G95" s="78"/>
      <c r="H95" s="58"/>
      <c r="I95" s="58"/>
      <c r="J95" s="58"/>
      <c r="L95" s="79">
        <f t="shared" si="6"/>
        <v>0</v>
      </c>
      <c r="M95" s="220"/>
      <c r="O95" s="153"/>
      <c r="P95" s="146"/>
      <c r="Q95" s="82"/>
      <c r="R95" s="82"/>
      <c r="S95" s="82"/>
      <c r="T95" s="82"/>
      <c r="U95" s="82"/>
    </row>
    <row r="96" spans="1:21" ht="15.75">
      <c r="A96" s="183"/>
      <c r="B96" s="186"/>
      <c r="C96" s="168" t="s">
        <v>169</v>
      </c>
      <c r="D96" s="171"/>
      <c r="E96" s="170"/>
      <c r="F96" s="58"/>
      <c r="G96" s="78"/>
      <c r="H96" s="58"/>
      <c r="I96" s="58"/>
      <c r="J96" s="58"/>
      <c r="L96" s="68"/>
      <c r="M96" s="220"/>
      <c r="O96" s="153"/>
      <c r="P96" s="146"/>
      <c r="Q96" s="82"/>
      <c r="R96" s="82"/>
      <c r="S96" s="82"/>
      <c r="T96" s="82"/>
      <c r="U96" s="82"/>
    </row>
    <row r="97" spans="1:21" ht="16.5" thickBot="1">
      <c r="A97" s="183"/>
      <c r="B97" s="186"/>
      <c r="C97" s="143"/>
      <c r="D97" s="171"/>
      <c r="E97" s="170"/>
      <c r="F97" s="58"/>
      <c r="G97" s="78"/>
      <c r="H97" s="58"/>
      <c r="I97" s="58"/>
      <c r="J97" s="58"/>
      <c r="L97" s="68"/>
      <c r="M97" s="220"/>
      <c r="O97" s="153"/>
      <c r="P97" s="146"/>
      <c r="Q97" s="82"/>
      <c r="R97" s="82"/>
      <c r="S97" s="82"/>
      <c r="T97" s="82"/>
      <c r="U97" s="82"/>
    </row>
    <row r="98" spans="1:21" ht="16.5" thickBot="1">
      <c r="A98" s="183"/>
      <c r="B98" s="190" t="s">
        <v>774</v>
      </c>
      <c r="C98" s="125" t="s">
        <v>69</v>
      </c>
      <c r="D98" s="70"/>
      <c r="E98" s="71"/>
      <c r="F98" s="97"/>
      <c r="G98" s="72"/>
      <c r="H98" s="72"/>
      <c r="I98" s="72"/>
      <c r="J98" s="72"/>
      <c r="K98" s="204"/>
      <c r="L98" s="208"/>
      <c r="M98" s="127">
        <f>SUM(L100:L106)</f>
        <v>0</v>
      </c>
      <c r="O98" s="153"/>
      <c r="P98" s="146"/>
      <c r="Q98" s="82"/>
      <c r="R98" s="82"/>
      <c r="S98" s="82"/>
      <c r="T98" s="82"/>
      <c r="U98" s="82"/>
    </row>
    <row r="99" spans="1:21">
      <c r="A99" s="166"/>
      <c r="B99" s="186"/>
      <c r="C99" s="89"/>
      <c r="D99" s="81"/>
      <c r="E99" s="80"/>
      <c r="F99" s="41"/>
      <c r="G99" s="41"/>
      <c r="H99" s="41"/>
      <c r="I99" s="41"/>
      <c r="J99" s="41"/>
      <c r="L99" s="41"/>
      <c r="M99" s="220"/>
      <c r="O99" s="82"/>
      <c r="P99" s="82"/>
      <c r="Q99" s="82"/>
      <c r="R99" s="82"/>
      <c r="S99" s="82"/>
      <c r="T99" s="82"/>
      <c r="U99" s="82"/>
    </row>
    <row r="100" spans="1:21" s="65" customFormat="1" ht="20.25">
      <c r="A100" s="166"/>
      <c r="B100" s="193" t="s">
        <v>381</v>
      </c>
      <c r="C100" s="143" t="s">
        <v>749</v>
      </c>
      <c r="D100" s="171"/>
      <c r="E100" s="170"/>
      <c r="F100" s="58">
        <v>0</v>
      </c>
      <c r="G100" s="78" t="s">
        <v>164</v>
      </c>
      <c r="H100" s="85"/>
      <c r="I100" s="85"/>
      <c r="J100" s="85"/>
      <c r="K100" s="25"/>
      <c r="L100" s="79">
        <f t="shared" ref="L100:L104" si="7">J100+K100</f>
        <v>0</v>
      </c>
      <c r="M100" s="220"/>
    </row>
    <row r="101" spans="1:21" s="65" customFormat="1" ht="20.25">
      <c r="A101" s="166"/>
      <c r="B101" s="193" t="s">
        <v>382</v>
      </c>
      <c r="C101" s="146" t="s">
        <v>71</v>
      </c>
      <c r="D101" s="171"/>
      <c r="E101" s="170"/>
      <c r="F101" s="58">
        <v>0</v>
      </c>
      <c r="G101" s="78" t="s">
        <v>153</v>
      </c>
      <c r="H101" s="85"/>
      <c r="I101" s="85"/>
      <c r="J101" s="85"/>
      <c r="K101" s="25"/>
      <c r="L101" s="79">
        <f t="shared" si="7"/>
        <v>0</v>
      </c>
      <c r="M101" s="220"/>
    </row>
    <row r="102" spans="1:21" s="65" customFormat="1" ht="20.25">
      <c r="A102" s="166"/>
      <c r="B102" s="193" t="s">
        <v>383</v>
      </c>
      <c r="C102" s="146" t="s">
        <v>748</v>
      </c>
      <c r="D102" s="171"/>
      <c r="E102" s="170"/>
      <c r="F102" s="58">
        <v>0</v>
      </c>
      <c r="G102" s="78" t="s">
        <v>164</v>
      </c>
      <c r="H102" s="85"/>
      <c r="I102" s="85"/>
      <c r="J102" s="85"/>
      <c r="K102" s="25"/>
      <c r="L102" s="79">
        <f t="shared" si="7"/>
        <v>0</v>
      </c>
      <c r="M102" s="220"/>
    </row>
    <row r="103" spans="1:21" s="65" customFormat="1" ht="20.25">
      <c r="A103" s="166"/>
      <c r="B103" s="193" t="s">
        <v>747</v>
      </c>
      <c r="C103" s="146" t="s">
        <v>746</v>
      </c>
      <c r="D103" s="171"/>
      <c r="E103" s="170"/>
      <c r="F103" s="58"/>
      <c r="G103" s="78"/>
      <c r="H103" s="85"/>
      <c r="I103" s="85"/>
      <c r="J103" s="85"/>
      <c r="K103" s="25"/>
      <c r="L103" s="79">
        <f t="shared" si="7"/>
        <v>0</v>
      </c>
      <c r="M103" s="220"/>
    </row>
    <row r="104" spans="1:21" s="65" customFormat="1" ht="20.25">
      <c r="A104" s="166"/>
      <c r="B104" s="193" t="s">
        <v>745</v>
      </c>
      <c r="C104" s="146" t="s">
        <v>744</v>
      </c>
      <c r="D104" s="171"/>
      <c r="E104" s="170"/>
      <c r="F104" s="58"/>
      <c r="G104" s="78"/>
      <c r="H104" s="85"/>
      <c r="I104" s="85"/>
      <c r="J104" s="85"/>
      <c r="K104" s="25"/>
      <c r="L104" s="79">
        <f t="shared" si="7"/>
        <v>0</v>
      </c>
      <c r="M104" s="220"/>
    </row>
    <row r="105" spans="1:21" s="65" customFormat="1" ht="20.25">
      <c r="A105" s="166"/>
      <c r="B105" s="186"/>
      <c r="C105" s="168" t="s">
        <v>169</v>
      </c>
      <c r="D105" s="171"/>
      <c r="E105" s="170"/>
      <c r="F105" s="58"/>
      <c r="G105" s="78"/>
      <c r="H105" s="85"/>
      <c r="I105" s="85"/>
      <c r="J105" s="85"/>
      <c r="K105" s="25"/>
      <c r="L105" s="68"/>
      <c r="M105" s="220"/>
    </row>
    <row r="106" spans="1:21" s="65" customFormat="1" ht="21" thickBot="1">
      <c r="A106" s="166"/>
      <c r="B106" s="186"/>
      <c r="C106" s="146"/>
      <c r="D106" s="171"/>
      <c r="E106" s="170"/>
      <c r="F106" s="58"/>
      <c r="G106" s="78"/>
      <c r="H106" s="85"/>
      <c r="I106" s="85"/>
      <c r="J106" s="85"/>
      <c r="K106" s="25"/>
      <c r="L106" s="68"/>
      <c r="M106" s="222"/>
    </row>
    <row r="107" spans="1:21" ht="16.5" thickBot="1">
      <c r="A107" s="166"/>
      <c r="B107" s="190" t="s">
        <v>775</v>
      </c>
      <c r="C107" s="125" t="s">
        <v>72</v>
      </c>
      <c r="D107" s="70"/>
      <c r="E107" s="71"/>
      <c r="F107" s="97"/>
      <c r="G107" s="72"/>
      <c r="H107" s="72"/>
      <c r="I107" s="72"/>
      <c r="J107" s="72"/>
      <c r="K107" s="204"/>
      <c r="L107" s="208"/>
      <c r="M107" s="127">
        <f>SUM(L109:L113)</f>
        <v>0</v>
      </c>
      <c r="O107" s="153"/>
      <c r="P107" s="146"/>
      <c r="Q107" s="82"/>
      <c r="R107" s="82"/>
      <c r="S107" s="82"/>
      <c r="T107" s="82"/>
      <c r="U107" s="82"/>
    </row>
    <row r="108" spans="1:21" s="65" customFormat="1" ht="20.25">
      <c r="A108" s="161"/>
      <c r="B108" s="196"/>
      <c r="C108" s="146"/>
      <c r="D108" s="171"/>
      <c r="E108" s="170"/>
      <c r="F108" s="58"/>
      <c r="G108" s="78"/>
      <c r="H108" s="85"/>
      <c r="I108" s="85"/>
      <c r="J108" s="85"/>
      <c r="K108" s="25"/>
      <c r="L108" s="68"/>
      <c r="M108" s="222"/>
    </row>
    <row r="109" spans="1:21" s="65" customFormat="1" ht="20.25">
      <c r="A109" s="166"/>
      <c r="B109" s="193" t="s">
        <v>384</v>
      </c>
      <c r="C109" s="143" t="s">
        <v>194</v>
      </c>
      <c r="D109" s="171"/>
      <c r="E109" s="170"/>
      <c r="F109" s="58">
        <v>0</v>
      </c>
      <c r="G109" s="78" t="s">
        <v>153</v>
      </c>
      <c r="H109" s="85"/>
      <c r="I109" s="85"/>
      <c r="J109" s="85"/>
      <c r="K109" s="25"/>
      <c r="L109" s="79">
        <f t="shared" ref="L109:L111" si="8">J109+K109</f>
        <v>0</v>
      </c>
      <c r="M109" s="220"/>
    </row>
    <row r="110" spans="1:21" s="65" customFormat="1" ht="20.25">
      <c r="A110" s="166"/>
      <c r="B110" s="193" t="s">
        <v>385</v>
      </c>
      <c r="C110" s="143" t="s">
        <v>195</v>
      </c>
      <c r="D110" s="171"/>
      <c r="E110" s="170"/>
      <c r="F110" s="58">
        <v>0</v>
      </c>
      <c r="G110" s="78" t="s">
        <v>164</v>
      </c>
      <c r="H110" s="85"/>
      <c r="I110" s="85"/>
      <c r="J110" s="85"/>
      <c r="K110" s="25"/>
      <c r="L110" s="79">
        <f t="shared" si="8"/>
        <v>0</v>
      </c>
      <c r="M110" s="220"/>
    </row>
    <row r="111" spans="1:21" s="65" customFormat="1" ht="20.25">
      <c r="A111" s="166"/>
      <c r="B111" s="193" t="s">
        <v>386</v>
      </c>
      <c r="C111" s="143" t="s">
        <v>387</v>
      </c>
      <c r="D111" s="171"/>
      <c r="E111" s="170"/>
      <c r="F111" s="58">
        <v>0</v>
      </c>
      <c r="G111" s="78" t="s">
        <v>164</v>
      </c>
      <c r="H111" s="85"/>
      <c r="I111" s="85"/>
      <c r="J111" s="85"/>
      <c r="K111" s="25"/>
      <c r="L111" s="79">
        <f t="shared" si="8"/>
        <v>0</v>
      </c>
      <c r="M111" s="220"/>
    </row>
    <row r="112" spans="1:21" s="65" customFormat="1" ht="20.25">
      <c r="A112" s="161"/>
      <c r="B112" s="196"/>
      <c r="C112" s="168" t="s">
        <v>169</v>
      </c>
      <c r="D112" s="171"/>
      <c r="E112" s="170"/>
      <c r="F112" s="58"/>
      <c r="G112" s="78"/>
      <c r="H112" s="85"/>
      <c r="I112" s="85"/>
      <c r="J112" s="85"/>
      <c r="K112" s="25"/>
      <c r="L112" s="68"/>
      <c r="M112" s="220"/>
    </row>
    <row r="113" spans="1:21" s="65" customFormat="1" ht="21" thickBot="1">
      <c r="A113" s="166"/>
      <c r="B113" s="186"/>
      <c r="C113" s="143"/>
      <c r="D113" s="171"/>
      <c r="E113" s="170"/>
      <c r="F113" s="58"/>
      <c r="G113" s="78"/>
      <c r="H113" s="85"/>
      <c r="I113" s="85"/>
      <c r="J113" s="85"/>
      <c r="K113" s="25"/>
      <c r="L113" s="68"/>
      <c r="M113" s="220"/>
    </row>
    <row r="114" spans="1:21" s="65" customFormat="1" ht="16.5" thickBot="1">
      <c r="A114" s="166"/>
      <c r="B114" s="190" t="s">
        <v>778</v>
      </c>
      <c r="C114" s="125" t="s">
        <v>743</v>
      </c>
      <c r="D114" s="70"/>
      <c r="E114" s="71"/>
      <c r="F114" s="97"/>
      <c r="G114" s="72"/>
      <c r="H114" s="72"/>
      <c r="I114" s="72"/>
      <c r="J114" s="72"/>
      <c r="K114" s="209"/>
      <c r="L114" s="208"/>
      <c r="M114" s="127">
        <f>SUM(L116:L118)</f>
        <v>0</v>
      </c>
    </row>
    <row r="115" spans="1:21" s="65" customFormat="1" ht="15.75">
      <c r="A115" s="166"/>
      <c r="B115" s="186"/>
      <c r="C115" s="91"/>
      <c r="D115" s="75"/>
      <c r="E115" s="76"/>
      <c r="F115" s="74"/>
      <c r="G115" s="74"/>
      <c r="H115" s="74"/>
      <c r="I115" s="74"/>
      <c r="J115" s="74"/>
      <c r="K115" s="25"/>
      <c r="L115" s="74"/>
      <c r="M115" s="223"/>
    </row>
    <row r="116" spans="1:21" ht="20.25">
      <c r="A116" s="166"/>
      <c r="B116" s="193" t="s">
        <v>388</v>
      </c>
      <c r="C116" s="143" t="s">
        <v>742</v>
      </c>
      <c r="D116" s="171"/>
      <c r="E116" s="170"/>
      <c r="F116" s="58">
        <v>0</v>
      </c>
      <c r="G116" s="78" t="s">
        <v>164</v>
      </c>
      <c r="H116" s="85"/>
      <c r="I116" s="85"/>
      <c r="J116" s="85"/>
      <c r="L116" s="79">
        <f>J116+K116</f>
        <v>0</v>
      </c>
      <c r="M116" s="220"/>
      <c r="O116" s="153"/>
      <c r="P116" s="146"/>
      <c r="Q116" s="82"/>
      <c r="R116" s="82"/>
      <c r="S116" s="82"/>
      <c r="T116" s="82"/>
      <c r="U116" s="82"/>
    </row>
    <row r="117" spans="1:21" ht="20.25">
      <c r="A117" s="166"/>
      <c r="B117" s="186"/>
      <c r="C117" s="168" t="s">
        <v>169</v>
      </c>
      <c r="D117" s="171"/>
      <c r="E117" s="170"/>
      <c r="F117" s="58"/>
      <c r="G117" s="78"/>
      <c r="H117" s="85"/>
      <c r="I117" s="85"/>
      <c r="J117" s="85"/>
      <c r="L117" s="68"/>
      <c r="M117" s="220"/>
      <c r="O117" s="153"/>
      <c r="P117" s="146"/>
      <c r="Q117" s="82"/>
      <c r="R117" s="82"/>
      <c r="S117" s="82"/>
      <c r="T117" s="82"/>
      <c r="U117" s="82"/>
    </row>
    <row r="118" spans="1:21" ht="21" thickBot="1">
      <c r="A118" s="166"/>
      <c r="B118" s="186"/>
      <c r="C118" s="143"/>
      <c r="D118" s="171"/>
      <c r="E118" s="170"/>
      <c r="F118" s="58"/>
      <c r="G118" s="78"/>
      <c r="H118" s="85"/>
      <c r="I118" s="85"/>
      <c r="J118" s="85"/>
      <c r="L118" s="68"/>
      <c r="M118" s="220"/>
      <c r="O118" s="153"/>
      <c r="P118" s="146"/>
      <c r="Q118" s="82"/>
      <c r="R118" s="82"/>
      <c r="S118" s="82"/>
      <c r="T118" s="82"/>
      <c r="U118" s="82"/>
    </row>
    <row r="119" spans="1:21" s="65" customFormat="1" ht="16.5" thickBot="1">
      <c r="A119" s="166"/>
      <c r="B119" s="190" t="s">
        <v>779</v>
      </c>
      <c r="C119" s="125" t="s">
        <v>741</v>
      </c>
      <c r="D119" s="70"/>
      <c r="E119" s="71"/>
      <c r="F119" s="97"/>
      <c r="G119" s="72"/>
      <c r="H119" s="72"/>
      <c r="I119" s="72"/>
      <c r="J119" s="72"/>
      <c r="K119" s="209"/>
      <c r="L119" s="208"/>
      <c r="M119" s="127">
        <f>SUM(L121:L128)</f>
        <v>0</v>
      </c>
    </row>
    <row r="120" spans="1:21" s="65" customFormat="1" ht="15.75">
      <c r="A120" s="166"/>
      <c r="B120" s="186"/>
      <c r="C120" s="74"/>
      <c r="D120" s="75"/>
      <c r="E120" s="76"/>
      <c r="F120" s="74"/>
      <c r="G120" s="74"/>
      <c r="H120" s="74"/>
      <c r="I120" s="74"/>
      <c r="J120" s="74"/>
      <c r="K120" s="25"/>
      <c r="L120" s="74"/>
      <c r="M120" s="223"/>
    </row>
    <row r="121" spans="1:21" s="65" customFormat="1" ht="20.25">
      <c r="A121" s="166"/>
      <c r="B121" s="193" t="s">
        <v>396</v>
      </c>
      <c r="C121" s="146" t="s">
        <v>389</v>
      </c>
      <c r="D121" s="144">
        <v>1.8</v>
      </c>
      <c r="E121" s="143" t="s">
        <v>390</v>
      </c>
      <c r="F121" s="58">
        <v>0</v>
      </c>
      <c r="G121" s="78" t="s">
        <v>19</v>
      </c>
      <c r="H121" s="85"/>
      <c r="I121" s="85"/>
      <c r="J121" s="85"/>
      <c r="K121" s="25"/>
      <c r="L121" s="79">
        <f t="shared" ref="L121:L126" si="9">J121+K121</f>
        <v>0</v>
      </c>
      <c r="M121" s="220"/>
    </row>
    <row r="122" spans="1:21" s="65" customFormat="1" ht="20.25">
      <c r="A122" s="166"/>
      <c r="B122" s="193" t="s">
        <v>740</v>
      </c>
      <c r="C122" s="146" t="s">
        <v>73</v>
      </c>
      <c r="D122" s="144">
        <v>1.2</v>
      </c>
      <c r="E122" s="143" t="s">
        <v>392</v>
      </c>
      <c r="F122" s="58">
        <v>0</v>
      </c>
      <c r="G122" s="78" t="s">
        <v>19</v>
      </c>
      <c r="H122" s="85"/>
      <c r="I122" s="85"/>
      <c r="J122" s="85"/>
      <c r="K122" s="25"/>
      <c r="L122" s="79">
        <f t="shared" si="9"/>
        <v>0</v>
      </c>
      <c r="M122" s="220"/>
    </row>
    <row r="123" spans="1:21" s="65" customFormat="1" ht="20.25">
      <c r="A123" s="166"/>
      <c r="B123" s="193" t="s">
        <v>738</v>
      </c>
      <c r="C123" s="146" t="s">
        <v>74</v>
      </c>
      <c r="D123" s="144">
        <v>0.8</v>
      </c>
      <c r="E123" s="143" t="s">
        <v>394</v>
      </c>
      <c r="F123" s="58">
        <v>0</v>
      </c>
      <c r="G123" s="78" t="s">
        <v>19</v>
      </c>
      <c r="H123" s="85"/>
      <c r="I123" s="85"/>
      <c r="J123" s="85"/>
      <c r="K123" s="25"/>
      <c r="L123" s="79">
        <f t="shared" si="9"/>
        <v>0</v>
      </c>
      <c r="M123" s="220"/>
    </row>
    <row r="124" spans="1:21" s="65" customFormat="1" ht="20.25">
      <c r="A124" s="166"/>
      <c r="B124" s="193" t="s">
        <v>739</v>
      </c>
      <c r="C124" s="146" t="s">
        <v>75</v>
      </c>
      <c r="D124" s="144">
        <v>0.6</v>
      </c>
      <c r="E124" s="143" t="s">
        <v>394</v>
      </c>
      <c r="F124" s="58">
        <v>0</v>
      </c>
      <c r="G124" s="78" t="s">
        <v>19</v>
      </c>
      <c r="H124" s="85"/>
      <c r="I124" s="85"/>
      <c r="J124" s="85"/>
      <c r="K124" s="25"/>
      <c r="L124" s="79">
        <f t="shared" si="9"/>
        <v>0</v>
      </c>
      <c r="M124" s="220"/>
    </row>
    <row r="125" spans="1:21" s="65" customFormat="1" ht="20.25">
      <c r="A125" s="166"/>
      <c r="B125" s="193" t="s">
        <v>839</v>
      </c>
      <c r="C125" s="146" t="s">
        <v>76</v>
      </c>
      <c r="D125" s="144">
        <v>1.5</v>
      </c>
      <c r="E125" s="143" t="s">
        <v>395</v>
      </c>
      <c r="F125" s="58">
        <v>0</v>
      </c>
      <c r="G125" s="78" t="s">
        <v>19</v>
      </c>
      <c r="H125" s="85"/>
      <c r="I125" s="85"/>
      <c r="J125" s="85"/>
      <c r="K125" s="25"/>
      <c r="L125" s="79">
        <f t="shared" si="9"/>
        <v>0</v>
      </c>
      <c r="M125" s="222"/>
    </row>
    <row r="126" spans="1:21" s="65" customFormat="1" ht="20.25">
      <c r="A126" s="166"/>
      <c r="B126" s="193" t="s">
        <v>840</v>
      </c>
      <c r="C126" s="146" t="s">
        <v>737</v>
      </c>
      <c r="D126" s="144">
        <v>1.5</v>
      </c>
      <c r="E126" s="170" t="s">
        <v>736</v>
      </c>
      <c r="F126" s="58">
        <v>0</v>
      </c>
      <c r="G126" s="78" t="s">
        <v>19</v>
      </c>
      <c r="H126" s="85"/>
      <c r="I126" s="85"/>
      <c r="J126" s="85"/>
      <c r="K126" s="25"/>
      <c r="L126" s="79">
        <f t="shared" si="9"/>
        <v>0</v>
      </c>
      <c r="M126" s="222"/>
    </row>
    <row r="127" spans="1:21" s="65" customFormat="1" ht="20.25">
      <c r="A127" s="166"/>
      <c r="B127" s="186"/>
      <c r="C127" s="168" t="s">
        <v>169</v>
      </c>
      <c r="D127" s="144"/>
      <c r="E127" s="170"/>
      <c r="F127" s="58"/>
      <c r="G127" s="78"/>
      <c r="H127" s="85"/>
      <c r="I127" s="85"/>
      <c r="J127" s="85"/>
      <c r="K127" s="25"/>
      <c r="L127" s="68"/>
      <c r="M127" s="222"/>
    </row>
    <row r="128" spans="1:21" s="65" customFormat="1" ht="21" thickBot="1">
      <c r="A128" s="166"/>
      <c r="B128" s="186"/>
      <c r="C128" s="146"/>
      <c r="D128" s="171"/>
      <c r="E128" s="170"/>
      <c r="F128" s="58"/>
      <c r="G128" s="78"/>
      <c r="H128" s="85"/>
      <c r="I128" s="85"/>
      <c r="J128" s="85"/>
      <c r="K128" s="25"/>
      <c r="L128" s="68"/>
      <c r="M128" s="222"/>
    </row>
    <row r="129" spans="1:21" ht="16.5" thickBot="1">
      <c r="A129" s="166"/>
      <c r="B129" s="190" t="s">
        <v>780</v>
      </c>
      <c r="C129" s="125" t="s">
        <v>735</v>
      </c>
      <c r="D129" s="70"/>
      <c r="E129" s="71"/>
      <c r="F129" s="97"/>
      <c r="G129" s="72"/>
      <c r="H129" s="72"/>
      <c r="I129" s="72"/>
      <c r="J129" s="72"/>
      <c r="K129" s="204"/>
      <c r="L129" s="208"/>
      <c r="M129" s="127">
        <f>SUM(L131:L153)</f>
        <v>0</v>
      </c>
      <c r="O129" s="153"/>
      <c r="P129" s="146"/>
      <c r="Q129" s="82"/>
      <c r="R129" s="82"/>
      <c r="S129" s="82"/>
      <c r="T129" s="82"/>
      <c r="U129" s="82"/>
    </row>
    <row r="130" spans="1:21" s="65" customFormat="1" ht="15.75">
      <c r="A130" s="166"/>
      <c r="B130" s="186"/>
      <c r="C130" s="91"/>
      <c r="D130" s="92"/>
      <c r="E130" s="93"/>
      <c r="F130" s="74"/>
      <c r="G130" s="74"/>
      <c r="H130" s="74"/>
      <c r="I130" s="74"/>
      <c r="J130" s="74"/>
      <c r="K130" s="25"/>
      <c r="L130" s="74"/>
      <c r="M130" s="223"/>
      <c r="O130" s="153"/>
      <c r="P130" s="146"/>
      <c r="Q130" s="25"/>
      <c r="R130" s="25"/>
      <c r="S130" s="25"/>
      <c r="T130" s="25"/>
      <c r="U130" s="25"/>
    </row>
    <row r="131" spans="1:21" s="65" customFormat="1" ht="20.25">
      <c r="A131" s="166"/>
      <c r="B131" s="193" t="s">
        <v>397</v>
      </c>
      <c r="C131" s="146" t="s">
        <v>398</v>
      </c>
      <c r="D131" s="144">
        <v>6.3</v>
      </c>
      <c r="E131" s="173" t="s">
        <v>699</v>
      </c>
      <c r="F131" s="58">
        <v>0</v>
      </c>
      <c r="G131" s="78" t="s">
        <v>19</v>
      </c>
      <c r="H131" s="85"/>
      <c r="I131" s="85"/>
      <c r="J131" s="85"/>
      <c r="K131" s="25"/>
      <c r="L131" s="79">
        <f t="shared" ref="L131:L151" si="10">J131+K131</f>
        <v>0</v>
      </c>
      <c r="M131" s="220"/>
    </row>
    <row r="132" spans="1:21" s="65" customFormat="1" ht="20.25">
      <c r="A132" s="166"/>
      <c r="B132" s="193" t="s">
        <v>399</v>
      </c>
      <c r="C132" s="146" t="s">
        <v>400</v>
      </c>
      <c r="D132" s="144">
        <v>6.3</v>
      </c>
      <c r="E132" s="173" t="s">
        <v>699</v>
      </c>
      <c r="F132" s="58">
        <v>0</v>
      </c>
      <c r="G132" s="78" t="s">
        <v>19</v>
      </c>
      <c r="H132" s="85"/>
      <c r="I132" s="85"/>
      <c r="J132" s="85"/>
      <c r="K132" s="25"/>
      <c r="L132" s="79">
        <f t="shared" si="10"/>
        <v>0</v>
      </c>
      <c r="M132" s="220"/>
    </row>
    <row r="133" spans="1:21" s="65" customFormat="1" ht="20.25">
      <c r="A133" s="166"/>
      <c r="B133" s="193" t="s">
        <v>401</v>
      </c>
      <c r="C133" s="146" t="s">
        <v>402</v>
      </c>
      <c r="D133" s="144">
        <v>5.9</v>
      </c>
      <c r="E133" s="173" t="s">
        <v>699</v>
      </c>
      <c r="F133" s="58">
        <v>0</v>
      </c>
      <c r="G133" s="78" t="s">
        <v>19</v>
      </c>
      <c r="H133" s="85"/>
      <c r="I133" s="85"/>
      <c r="J133" s="85"/>
      <c r="K133" s="25"/>
      <c r="L133" s="79">
        <f t="shared" si="10"/>
        <v>0</v>
      </c>
      <c r="M133" s="220"/>
    </row>
    <row r="134" spans="1:21" s="65" customFormat="1" ht="20.25">
      <c r="A134" s="166"/>
      <c r="B134" s="193" t="s">
        <v>403</v>
      </c>
      <c r="C134" s="146" t="s">
        <v>404</v>
      </c>
      <c r="D134" s="172">
        <v>3.98</v>
      </c>
      <c r="E134" s="173" t="s">
        <v>698</v>
      </c>
      <c r="F134" s="58">
        <v>0</v>
      </c>
      <c r="G134" s="78" t="s">
        <v>19</v>
      </c>
      <c r="H134" s="85"/>
      <c r="I134" s="85"/>
      <c r="J134" s="85"/>
      <c r="K134" s="25"/>
      <c r="L134" s="79">
        <f t="shared" si="10"/>
        <v>0</v>
      </c>
      <c r="M134" s="220"/>
    </row>
    <row r="135" spans="1:21" s="65" customFormat="1" ht="20.25">
      <c r="A135" s="166"/>
      <c r="B135" s="193" t="s">
        <v>405</v>
      </c>
      <c r="C135" s="146" t="s">
        <v>406</v>
      </c>
      <c r="D135" s="172">
        <v>2</v>
      </c>
      <c r="E135" s="173" t="s">
        <v>407</v>
      </c>
      <c r="F135" s="58">
        <v>0</v>
      </c>
      <c r="G135" s="78" t="s">
        <v>19</v>
      </c>
      <c r="H135" s="85"/>
      <c r="I135" s="85"/>
      <c r="J135" s="85"/>
      <c r="K135" s="25"/>
      <c r="L135" s="79">
        <f t="shared" si="10"/>
        <v>0</v>
      </c>
      <c r="M135" s="220"/>
    </row>
    <row r="136" spans="1:21" s="65" customFormat="1" ht="20.25">
      <c r="A136" s="166"/>
      <c r="B136" s="193" t="s">
        <v>408</v>
      </c>
      <c r="C136" s="146" t="s">
        <v>410</v>
      </c>
      <c r="D136" s="174" t="s">
        <v>411</v>
      </c>
      <c r="E136" s="150" t="s">
        <v>412</v>
      </c>
      <c r="F136" s="58">
        <v>0</v>
      </c>
      <c r="G136" s="145" t="s">
        <v>19</v>
      </c>
      <c r="H136" s="85"/>
      <c r="I136" s="85"/>
      <c r="J136" s="85"/>
      <c r="K136" s="25"/>
      <c r="L136" s="79">
        <f t="shared" si="10"/>
        <v>0</v>
      </c>
      <c r="M136" s="222"/>
    </row>
    <row r="137" spans="1:21" s="65" customFormat="1" ht="20.25">
      <c r="A137" s="161"/>
      <c r="B137" s="193" t="s">
        <v>409</v>
      </c>
      <c r="C137" s="146" t="s">
        <v>734</v>
      </c>
      <c r="D137" s="174">
        <v>2</v>
      </c>
      <c r="E137" s="150" t="s">
        <v>697</v>
      </c>
      <c r="F137" s="58">
        <v>0</v>
      </c>
      <c r="G137" s="145" t="s">
        <v>19</v>
      </c>
      <c r="H137" s="85"/>
      <c r="I137" s="85"/>
      <c r="J137" s="85"/>
      <c r="K137" s="25"/>
      <c r="L137" s="79">
        <f t="shared" si="10"/>
        <v>0</v>
      </c>
      <c r="M137" s="222"/>
    </row>
    <row r="138" spans="1:21" s="65" customFormat="1" ht="20.25">
      <c r="A138" s="166"/>
      <c r="B138" s="193" t="s">
        <v>413</v>
      </c>
      <c r="C138" s="146" t="s">
        <v>414</v>
      </c>
      <c r="D138" s="172" t="s">
        <v>415</v>
      </c>
      <c r="E138" s="173" t="s">
        <v>416</v>
      </c>
      <c r="F138" s="58">
        <v>0</v>
      </c>
      <c r="G138" s="145" t="s">
        <v>19</v>
      </c>
      <c r="H138" s="85"/>
      <c r="I138" s="85"/>
      <c r="J138" s="85"/>
      <c r="K138" s="25"/>
      <c r="L138" s="79">
        <f t="shared" si="10"/>
        <v>0</v>
      </c>
      <c r="M138" s="222"/>
    </row>
    <row r="139" spans="1:21" s="65" customFormat="1" ht="20.25">
      <c r="A139" s="166"/>
      <c r="B139" s="193" t="s">
        <v>417</v>
      </c>
      <c r="C139" s="146" t="s">
        <v>733</v>
      </c>
      <c r="D139" s="172">
        <v>2.25</v>
      </c>
      <c r="E139" s="176" t="s">
        <v>418</v>
      </c>
      <c r="F139" s="58">
        <v>0</v>
      </c>
      <c r="G139" s="78" t="s">
        <v>19</v>
      </c>
      <c r="H139" s="85"/>
      <c r="I139" s="85"/>
      <c r="J139" s="85"/>
      <c r="K139" s="25"/>
      <c r="L139" s="79">
        <f t="shared" si="10"/>
        <v>0</v>
      </c>
      <c r="M139" s="220"/>
    </row>
    <row r="140" spans="1:21" s="65" customFormat="1" ht="20.25">
      <c r="A140" s="166"/>
      <c r="B140" s="193" t="s">
        <v>77</v>
      </c>
      <c r="C140" s="146" t="s">
        <v>732</v>
      </c>
      <c r="D140" s="172">
        <v>2.25</v>
      </c>
      <c r="E140" s="176" t="s">
        <v>418</v>
      </c>
      <c r="F140" s="58">
        <v>0</v>
      </c>
      <c r="G140" s="78" t="s">
        <v>19</v>
      </c>
      <c r="H140" s="85"/>
      <c r="I140" s="85"/>
      <c r="J140" s="85"/>
      <c r="K140" s="25"/>
      <c r="L140" s="79">
        <f t="shared" si="10"/>
        <v>0</v>
      </c>
      <c r="M140" s="220"/>
    </row>
    <row r="141" spans="1:21" s="65" customFormat="1" ht="20.25">
      <c r="A141" s="166"/>
      <c r="B141" s="193" t="s">
        <v>78</v>
      </c>
      <c r="C141" s="146" t="s">
        <v>419</v>
      </c>
      <c r="D141" s="172">
        <v>1.25</v>
      </c>
      <c r="E141" s="173" t="s">
        <v>420</v>
      </c>
      <c r="F141" s="58">
        <v>0</v>
      </c>
      <c r="G141" s="78" t="s">
        <v>19</v>
      </c>
      <c r="H141" s="85"/>
      <c r="I141" s="85"/>
      <c r="J141" s="85"/>
      <c r="K141" s="25"/>
      <c r="L141" s="79">
        <f t="shared" si="10"/>
        <v>0</v>
      </c>
      <c r="M141" s="220"/>
    </row>
    <row r="142" spans="1:21" s="65" customFormat="1" ht="20.25">
      <c r="A142" s="166"/>
      <c r="B142" s="193" t="s">
        <v>79</v>
      </c>
      <c r="C142" s="146" t="s">
        <v>731</v>
      </c>
      <c r="D142" s="172">
        <v>2</v>
      </c>
      <c r="E142" s="173" t="s">
        <v>421</v>
      </c>
      <c r="F142" s="58">
        <v>0</v>
      </c>
      <c r="G142" s="78" t="s">
        <v>19</v>
      </c>
      <c r="H142" s="85"/>
      <c r="I142" s="85"/>
      <c r="J142" s="85"/>
      <c r="K142" s="25"/>
      <c r="L142" s="79">
        <f t="shared" si="10"/>
        <v>0</v>
      </c>
      <c r="M142" s="220"/>
    </row>
    <row r="143" spans="1:21" s="65" customFormat="1" ht="20.25">
      <c r="A143" s="166"/>
      <c r="B143" s="193" t="s">
        <v>80</v>
      </c>
      <c r="C143" s="146" t="s">
        <v>730</v>
      </c>
      <c r="D143" s="172">
        <v>9.15</v>
      </c>
      <c r="E143" s="176" t="s">
        <v>695</v>
      </c>
      <c r="F143" s="58">
        <v>0</v>
      </c>
      <c r="G143" s="145" t="s">
        <v>19</v>
      </c>
      <c r="H143" s="85"/>
      <c r="I143" s="85"/>
      <c r="J143" s="85"/>
      <c r="K143" s="25"/>
      <c r="L143" s="79">
        <f t="shared" si="10"/>
        <v>0</v>
      </c>
      <c r="M143" s="222"/>
    </row>
    <row r="144" spans="1:21" s="65" customFormat="1" ht="20.25">
      <c r="A144" s="166"/>
      <c r="B144" s="193" t="s">
        <v>81</v>
      </c>
      <c r="C144" s="146" t="s">
        <v>729</v>
      </c>
      <c r="D144" s="172">
        <v>1.8</v>
      </c>
      <c r="E144" s="176" t="s">
        <v>422</v>
      </c>
      <c r="F144" s="58">
        <v>0</v>
      </c>
      <c r="G144" s="145" t="s">
        <v>19</v>
      </c>
      <c r="H144" s="85"/>
      <c r="I144" s="85"/>
      <c r="J144" s="85"/>
      <c r="K144" s="25"/>
      <c r="L144" s="79">
        <f t="shared" si="10"/>
        <v>0</v>
      </c>
      <c r="M144" s="222"/>
    </row>
    <row r="145" spans="1:21" s="65" customFormat="1" ht="20.25">
      <c r="A145" s="166"/>
      <c r="B145" s="193" t="s">
        <v>82</v>
      </c>
      <c r="C145" s="146" t="s">
        <v>728</v>
      </c>
      <c r="D145" s="172">
        <v>5.05</v>
      </c>
      <c r="E145" s="176" t="s">
        <v>422</v>
      </c>
      <c r="F145" s="58">
        <v>0</v>
      </c>
      <c r="G145" s="78" t="s">
        <v>19</v>
      </c>
      <c r="H145" s="85"/>
      <c r="I145" s="85"/>
      <c r="J145" s="85"/>
      <c r="K145" s="25"/>
      <c r="L145" s="79">
        <f t="shared" si="10"/>
        <v>0</v>
      </c>
      <c r="M145" s="220"/>
    </row>
    <row r="146" spans="1:21" s="65" customFormat="1" ht="20.25">
      <c r="A146" s="166"/>
      <c r="B146" s="193" t="s">
        <v>83</v>
      </c>
      <c r="C146" s="146" t="s">
        <v>423</v>
      </c>
      <c r="D146" s="172">
        <v>2.66</v>
      </c>
      <c r="E146" s="176" t="s">
        <v>422</v>
      </c>
      <c r="F146" s="58">
        <v>0</v>
      </c>
      <c r="G146" s="78" t="s">
        <v>19</v>
      </c>
      <c r="H146" s="85"/>
      <c r="I146" s="85"/>
      <c r="J146" s="85"/>
      <c r="K146" s="25"/>
      <c r="L146" s="79">
        <f t="shared" si="10"/>
        <v>0</v>
      </c>
      <c r="M146" s="220"/>
    </row>
    <row r="147" spans="1:21" s="65" customFormat="1" ht="20.25">
      <c r="A147" s="166"/>
      <c r="B147" s="193" t="s">
        <v>84</v>
      </c>
      <c r="C147" s="146" t="s">
        <v>727</v>
      </c>
      <c r="D147" s="172">
        <v>0.6</v>
      </c>
      <c r="E147" s="176" t="s">
        <v>726</v>
      </c>
      <c r="F147" s="58">
        <v>0</v>
      </c>
      <c r="G147" s="78" t="s">
        <v>19</v>
      </c>
      <c r="H147" s="85"/>
      <c r="I147" s="85"/>
      <c r="J147" s="85"/>
      <c r="K147" s="25"/>
      <c r="L147" s="79">
        <f t="shared" si="10"/>
        <v>0</v>
      </c>
      <c r="M147" s="220"/>
    </row>
    <row r="148" spans="1:21" s="65" customFormat="1" ht="20.25">
      <c r="A148" s="166"/>
      <c r="B148" s="193" t="s">
        <v>85</v>
      </c>
      <c r="C148" s="146" t="s">
        <v>725</v>
      </c>
      <c r="D148" s="172">
        <v>0.9</v>
      </c>
      <c r="E148" s="176" t="s">
        <v>424</v>
      </c>
      <c r="F148" s="58">
        <v>0</v>
      </c>
      <c r="G148" s="145" t="s">
        <v>19</v>
      </c>
      <c r="H148" s="85"/>
      <c r="I148" s="85"/>
      <c r="J148" s="85"/>
      <c r="K148" s="25"/>
      <c r="L148" s="79">
        <f t="shared" si="10"/>
        <v>0</v>
      </c>
      <c r="M148" s="222"/>
    </row>
    <row r="149" spans="1:21" s="65" customFormat="1" ht="20.25">
      <c r="A149" s="166"/>
      <c r="B149" s="193" t="s">
        <v>425</v>
      </c>
      <c r="C149" s="146" t="s">
        <v>724</v>
      </c>
      <c r="D149" s="172" t="s">
        <v>426</v>
      </c>
      <c r="E149" s="176" t="s">
        <v>424</v>
      </c>
      <c r="F149" s="58">
        <v>0</v>
      </c>
      <c r="G149" s="145" t="s">
        <v>19</v>
      </c>
      <c r="H149" s="85"/>
      <c r="I149" s="85"/>
      <c r="J149" s="85"/>
      <c r="K149" s="25"/>
      <c r="L149" s="79">
        <f t="shared" si="10"/>
        <v>0</v>
      </c>
      <c r="M149" s="222"/>
    </row>
    <row r="150" spans="1:21" s="65" customFormat="1" ht="20.25">
      <c r="A150" s="166"/>
      <c r="B150" s="193" t="s">
        <v>427</v>
      </c>
      <c r="C150" s="146" t="s">
        <v>428</v>
      </c>
      <c r="D150" s="172">
        <v>1.1000000000000001</v>
      </c>
      <c r="E150" s="176" t="s">
        <v>422</v>
      </c>
      <c r="F150" s="58">
        <v>0</v>
      </c>
      <c r="G150" s="78" t="s">
        <v>19</v>
      </c>
      <c r="H150" s="85"/>
      <c r="I150" s="85"/>
      <c r="J150" s="85"/>
      <c r="K150" s="25"/>
      <c r="L150" s="79">
        <f t="shared" si="10"/>
        <v>0</v>
      </c>
      <c r="M150" s="220"/>
    </row>
    <row r="151" spans="1:21" s="65" customFormat="1" ht="20.25">
      <c r="A151" s="166"/>
      <c r="B151" s="193" t="s">
        <v>429</v>
      </c>
      <c r="C151" s="146" t="s">
        <v>430</v>
      </c>
      <c r="D151" s="172">
        <v>1.3</v>
      </c>
      <c r="E151" s="176" t="s">
        <v>431</v>
      </c>
      <c r="F151" s="58">
        <v>0</v>
      </c>
      <c r="G151" s="78" t="s">
        <v>19</v>
      </c>
      <c r="H151" s="85"/>
      <c r="I151" s="85"/>
      <c r="J151" s="85"/>
      <c r="K151" s="25"/>
      <c r="L151" s="79">
        <f t="shared" si="10"/>
        <v>0</v>
      </c>
      <c r="M151" s="220"/>
    </row>
    <row r="152" spans="1:21" s="65" customFormat="1" ht="20.25">
      <c r="A152" s="166"/>
      <c r="B152" s="186"/>
      <c r="C152" s="168" t="s">
        <v>169</v>
      </c>
      <c r="D152" s="172"/>
      <c r="E152" s="176"/>
      <c r="F152" s="58"/>
      <c r="G152" s="78"/>
      <c r="H152" s="85"/>
      <c r="I152" s="85"/>
      <c r="J152" s="85"/>
      <c r="K152" s="25"/>
      <c r="L152" s="68"/>
      <c r="M152" s="220"/>
    </row>
    <row r="153" spans="1:21" s="65" customFormat="1" ht="21" thickBot="1">
      <c r="A153" s="161"/>
      <c r="B153" s="196"/>
      <c r="C153" s="146"/>
      <c r="D153" s="171"/>
      <c r="E153" s="170"/>
      <c r="F153" s="58"/>
      <c r="G153" s="78"/>
      <c r="H153" s="85"/>
      <c r="I153" s="85"/>
      <c r="J153" s="85"/>
      <c r="K153" s="25"/>
      <c r="L153" s="68"/>
      <c r="M153" s="222"/>
    </row>
    <row r="154" spans="1:21" ht="16.5" thickBot="1">
      <c r="A154" s="166"/>
      <c r="B154" s="190" t="s">
        <v>781</v>
      </c>
      <c r="C154" s="125" t="s">
        <v>723</v>
      </c>
      <c r="D154" s="70"/>
      <c r="E154" s="71"/>
      <c r="F154" s="97"/>
      <c r="G154" s="72"/>
      <c r="H154" s="72"/>
      <c r="I154" s="72"/>
      <c r="J154" s="72"/>
      <c r="K154" s="204"/>
      <c r="L154" s="208"/>
      <c r="M154" s="127">
        <f>SUM(L156:L179)</f>
        <v>0</v>
      </c>
      <c r="O154" s="153"/>
      <c r="P154" s="146"/>
      <c r="Q154" s="82"/>
      <c r="R154" s="82"/>
      <c r="S154" s="82"/>
      <c r="T154" s="82"/>
      <c r="U154" s="82"/>
    </row>
    <row r="155" spans="1:21" s="25" customFormat="1" ht="20.25">
      <c r="A155" s="166"/>
      <c r="B155" s="186"/>
      <c r="C155" s="148"/>
      <c r="D155" s="149"/>
      <c r="E155" s="148"/>
      <c r="F155" s="95"/>
      <c r="G155" s="96"/>
      <c r="H155" s="83"/>
      <c r="I155" s="83"/>
      <c r="J155" s="83"/>
      <c r="L155" s="68"/>
      <c r="M155" s="222"/>
    </row>
    <row r="156" spans="1:21" s="65" customFormat="1" ht="20.25">
      <c r="A156" s="166"/>
      <c r="B156" s="193" t="s">
        <v>432</v>
      </c>
      <c r="C156" s="146" t="s">
        <v>433</v>
      </c>
      <c r="D156" s="144">
        <v>0.8</v>
      </c>
      <c r="E156" s="173" t="s">
        <v>434</v>
      </c>
      <c r="F156" s="58">
        <v>0</v>
      </c>
      <c r="G156" s="78" t="s">
        <v>19</v>
      </c>
      <c r="H156" s="85"/>
      <c r="I156" s="85"/>
      <c r="J156" s="85"/>
      <c r="K156" s="25"/>
      <c r="L156" s="79">
        <f t="shared" ref="L156:L177" si="11">J156+K156</f>
        <v>0</v>
      </c>
      <c r="M156" s="220"/>
    </row>
    <row r="157" spans="1:21" s="65" customFormat="1" ht="20.25">
      <c r="A157" s="166"/>
      <c r="B157" s="193" t="s">
        <v>435</v>
      </c>
      <c r="C157" s="146" t="s">
        <v>437</v>
      </c>
      <c r="D157" s="144">
        <v>0.9</v>
      </c>
      <c r="E157" s="173" t="s">
        <v>434</v>
      </c>
      <c r="F157" s="58">
        <v>0</v>
      </c>
      <c r="G157" s="78" t="s">
        <v>19</v>
      </c>
      <c r="H157" s="85"/>
      <c r="I157" s="85"/>
      <c r="J157" s="85"/>
      <c r="K157" s="25"/>
      <c r="L157" s="79">
        <f t="shared" si="11"/>
        <v>0</v>
      </c>
      <c r="M157" s="220"/>
    </row>
    <row r="158" spans="1:21" s="65" customFormat="1" ht="20.25">
      <c r="A158" s="166"/>
      <c r="B158" s="193" t="s">
        <v>436</v>
      </c>
      <c r="C158" s="146" t="s">
        <v>722</v>
      </c>
      <c r="D158" s="177">
        <v>0.9</v>
      </c>
      <c r="E158" s="173" t="s">
        <v>434</v>
      </c>
      <c r="F158" s="58">
        <v>0</v>
      </c>
      <c r="G158" s="78" t="s">
        <v>19</v>
      </c>
      <c r="H158" s="85"/>
      <c r="I158" s="85"/>
      <c r="J158" s="85"/>
      <c r="K158" s="25"/>
      <c r="L158" s="79">
        <f t="shared" si="11"/>
        <v>0</v>
      </c>
      <c r="M158" s="220"/>
    </row>
    <row r="159" spans="1:21" s="65" customFormat="1" ht="20.25">
      <c r="A159" s="166"/>
      <c r="B159" s="193" t="s">
        <v>438</v>
      </c>
      <c r="C159" s="146" t="s">
        <v>440</v>
      </c>
      <c r="D159" s="177">
        <v>0.9</v>
      </c>
      <c r="E159" s="173" t="s">
        <v>434</v>
      </c>
      <c r="F159" s="58">
        <v>0</v>
      </c>
      <c r="G159" s="145" t="s">
        <v>19</v>
      </c>
      <c r="H159" s="85"/>
      <c r="I159" s="85"/>
      <c r="J159" s="85"/>
      <c r="K159" s="25"/>
      <c r="L159" s="79">
        <f t="shared" si="11"/>
        <v>0</v>
      </c>
      <c r="M159" s="222"/>
    </row>
    <row r="160" spans="1:21" s="65" customFormat="1" ht="20.25">
      <c r="A160" s="166"/>
      <c r="B160" s="193" t="s">
        <v>439</v>
      </c>
      <c r="C160" s="146" t="s">
        <v>721</v>
      </c>
      <c r="D160" s="177" t="s">
        <v>442</v>
      </c>
      <c r="E160" s="173" t="s">
        <v>424</v>
      </c>
      <c r="F160" s="58">
        <v>0</v>
      </c>
      <c r="G160" s="145" t="s">
        <v>19</v>
      </c>
      <c r="H160" s="85"/>
      <c r="I160" s="85"/>
      <c r="J160" s="85"/>
      <c r="K160" s="25"/>
      <c r="L160" s="79">
        <f t="shared" si="11"/>
        <v>0</v>
      </c>
      <c r="M160" s="222"/>
    </row>
    <row r="161" spans="1:13" s="65" customFormat="1" ht="20.25">
      <c r="A161" s="161"/>
      <c r="B161" s="193" t="s">
        <v>441</v>
      </c>
      <c r="C161" s="146" t="s">
        <v>720</v>
      </c>
      <c r="D161" s="177">
        <v>0.9</v>
      </c>
      <c r="E161" s="173" t="s">
        <v>424</v>
      </c>
      <c r="F161" s="58">
        <v>0</v>
      </c>
      <c r="G161" s="78" t="s">
        <v>19</v>
      </c>
      <c r="H161" s="85"/>
      <c r="I161" s="85"/>
      <c r="J161" s="85"/>
      <c r="K161" s="25"/>
      <c r="L161" s="79">
        <f t="shared" si="11"/>
        <v>0</v>
      </c>
      <c r="M161" s="222"/>
    </row>
    <row r="162" spans="1:13" s="65" customFormat="1" ht="20.25">
      <c r="A162" s="166"/>
      <c r="B162" s="193" t="s">
        <v>443</v>
      </c>
      <c r="C162" s="146" t="s">
        <v>719</v>
      </c>
      <c r="D162" s="177">
        <v>1.78</v>
      </c>
      <c r="E162" s="173" t="s">
        <v>444</v>
      </c>
      <c r="F162" s="58">
        <v>0</v>
      </c>
      <c r="G162" s="78" t="s">
        <v>19</v>
      </c>
      <c r="H162" s="85"/>
      <c r="I162" s="85"/>
      <c r="J162" s="85"/>
      <c r="K162" s="25"/>
      <c r="L162" s="79">
        <f t="shared" si="11"/>
        <v>0</v>
      </c>
      <c r="M162" s="220"/>
    </row>
    <row r="163" spans="1:13" s="65" customFormat="1" ht="20.25">
      <c r="A163" s="166"/>
      <c r="B163" s="193" t="s">
        <v>445</v>
      </c>
      <c r="C163" s="146" t="s">
        <v>718</v>
      </c>
      <c r="D163" s="177">
        <v>1.18</v>
      </c>
      <c r="E163" s="173" t="s">
        <v>444</v>
      </c>
      <c r="F163" s="58">
        <v>0</v>
      </c>
      <c r="G163" s="78" t="s">
        <v>19</v>
      </c>
      <c r="H163" s="85"/>
      <c r="I163" s="85"/>
      <c r="J163" s="85"/>
      <c r="K163" s="25"/>
      <c r="L163" s="79">
        <f t="shared" si="11"/>
        <v>0</v>
      </c>
      <c r="M163" s="220"/>
    </row>
    <row r="164" spans="1:13" s="65" customFormat="1" ht="20.25">
      <c r="A164" s="166"/>
      <c r="B164" s="193" t="s">
        <v>446</v>
      </c>
      <c r="C164" s="146" t="s">
        <v>717</v>
      </c>
      <c r="D164" s="177">
        <v>0.75</v>
      </c>
      <c r="E164" s="173" t="s">
        <v>422</v>
      </c>
      <c r="F164" s="58">
        <v>0</v>
      </c>
      <c r="G164" s="78" t="s">
        <v>19</v>
      </c>
      <c r="H164" s="85"/>
      <c r="I164" s="85"/>
      <c r="J164" s="85"/>
      <c r="K164" s="25"/>
      <c r="L164" s="79">
        <f t="shared" si="11"/>
        <v>0</v>
      </c>
      <c r="M164" s="220"/>
    </row>
    <row r="165" spans="1:13" s="65" customFormat="1" ht="20.25">
      <c r="A165" s="166"/>
      <c r="B165" s="193" t="s">
        <v>86</v>
      </c>
      <c r="C165" s="146" t="s">
        <v>716</v>
      </c>
      <c r="D165" s="178">
        <v>1.5</v>
      </c>
      <c r="E165" s="150" t="s">
        <v>447</v>
      </c>
      <c r="F165" s="58">
        <v>0</v>
      </c>
      <c r="G165" s="78" t="s">
        <v>19</v>
      </c>
      <c r="H165" s="85"/>
      <c r="I165" s="85"/>
      <c r="J165" s="85"/>
      <c r="K165" s="25"/>
      <c r="L165" s="79">
        <f t="shared" si="11"/>
        <v>0</v>
      </c>
      <c r="M165" s="220"/>
    </row>
    <row r="166" spans="1:13" s="65" customFormat="1" ht="20.25">
      <c r="A166" s="166"/>
      <c r="B166" s="193" t="s">
        <v>87</v>
      </c>
      <c r="C166" s="146" t="s">
        <v>715</v>
      </c>
      <c r="D166" s="177" t="s">
        <v>448</v>
      </c>
      <c r="E166" s="173" t="s">
        <v>447</v>
      </c>
      <c r="F166" s="58">
        <v>0</v>
      </c>
      <c r="G166" s="145" t="s">
        <v>19</v>
      </c>
      <c r="H166" s="85"/>
      <c r="I166" s="85"/>
      <c r="J166" s="85"/>
      <c r="K166" s="25"/>
      <c r="L166" s="79">
        <f t="shared" si="11"/>
        <v>0</v>
      </c>
      <c r="M166" s="222"/>
    </row>
    <row r="167" spans="1:13" s="65" customFormat="1" ht="20.25">
      <c r="A167" s="166"/>
      <c r="B167" s="193" t="s">
        <v>88</v>
      </c>
      <c r="C167" s="146" t="s">
        <v>714</v>
      </c>
      <c r="D167" s="177" t="s">
        <v>449</v>
      </c>
      <c r="E167" s="176" t="s">
        <v>450</v>
      </c>
      <c r="F167" s="58">
        <v>0</v>
      </c>
      <c r="G167" s="145" t="s">
        <v>19</v>
      </c>
      <c r="H167" s="85"/>
      <c r="I167" s="85"/>
      <c r="J167" s="85"/>
      <c r="K167" s="25"/>
      <c r="L167" s="79">
        <f t="shared" si="11"/>
        <v>0</v>
      </c>
      <c r="M167" s="222"/>
    </row>
    <row r="168" spans="1:13" s="65" customFormat="1" ht="20.25">
      <c r="A168" s="166"/>
      <c r="B168" s="193" t="s">
        <v>89</v>
      </c>
      <c r="C168" s="146" t="s">
        <v>713</v>
      </c>
      <c r="D168" s="177">
        <v>3.21</v>
      </c>
      <c r="E168" s="176" t="s">
        <v>447</v>
      </c>
      <c r="F168" s="58">
        <v>0</v>
      </c>
      <c r="G168" s="78" t="s">
        <v>19</v>
      </c>
      <c r="H168" s="85"/>
      <c r="I168" s="85"/>
      <c r="J168" s="85"/>
      <c r="K168" s="25"/>
      <c r="L168" s="79">
        <f t="shared" si="11"/>
        <v>0</v>
      </c>
      <c r="M168" s="220"/>
    </row>
    <row r="169" spans="1:13" s="65" customFormat="1" ht="20.25">
      <c r="A169" s="166"/>
      <c r="B169" s="193" t="s">
        <v>90</v>
      </c>
      <c r="C169" s="146" t="s">
        <v>712</v>
      </c>
      <c r="D169" s="172">
        <v>0.8</v>
      </c>
      <c r="E169" s="173" t="s">
        <v>711</v>
      </c>
      <c r="F169" s="58">
        <v>0</v>
      </c>
      <c r="G169" s="78" t="s">
        <v>19</v>
      </c>
      <c r="H169" s="85"/>
      <c r="I169" s="85"/>
      <c r="J169" s="85"/>
      <c r="K169" s="25"/>
      <c r="L169" s="79">
        <f t="shared" si="11"/>
        <v>0</v>
      </c>
      <c r="M169" s="220"/>
    </row>
    <row r="170" spans="1:13" ht="20.25">
      <c r="A170" s="166"/>
      <c r="B170" s="193" t="s">
        <v>91</v>
      </c>
      <c r="C170" s="146" t="s">
        <v>710</v>
      </c>
      <c r="D170" s="104">
        <v>2.2000000000000002</v>
      </c>
      <c r="E170" s="150" t="s">
        <v>708</v>
      </c>
      <c r="F170" s="58">
        <v>0</v>
      </c>
      <c r="G170" s="78" t="s">
        <v>19</v>
      </c>
      <c r="H170" s="85"/>
      <c r="I170" s="85"/>
      <c r="J170" s="85"/>
      <c r="L170" s="79">
        <f t="shared" si="11"/>
        <v>0</v>
      </c>
      <c r="M170" s="220"/>
    </row>
    <row r="171" spans="1:13" ht="20.25">
      <c r="A171" s="166"/>
      <c r="B171" s="193" t="s">
        <v>92</v>
      </c>
      <c r="C171" s="146" t="s">
        <v>709</v>
      </c>
      <c r="D171" s="104">
        <v>1.6</v>
      </c>
      <c r="E171" s="150" t="s">
        <v>708</v>
      </c>
      <c r="F171" s="58">
        <v>0</v>
      </c>
      <c r="G171" s="78" t="s">
        <v>19</v>
      </c>
      <c r="H171" s="85"/>
      <c r="I171" s="85"/>
      <c r="J171" s="85"/>
      <c r="L171" s="79">
        <f t="shared" si="11"/>
        <v>0</v>
      </c>
      <c r="M171" s="220"/>
    </row>
    <row r="172" spans="1:13" s="65" customFormat="1" ht="20.25">
      <c r="A172" s="166"/>
      <c r="B172" s="193" t="s">
        <v>452</v>
      </c>
      <c r="C172" s="146" t="s">
        <v>707</v>
      </c>
      <c r="D172" s="172">
        <v>0.7</v>
      </c>
      <c r="E172" s="173" t="s">
        <v>702</v>
      </c>
      <c r="F172" s="58">
        <v>0</v>
      </c>
      <c r="G172" s="78" t="s">
        <v>19</v>
      </c>
      <c r="H172" s="85"/>
      <c r="I172" s="85"/>
      <c r="J172" s="85"/>
      <c r="K172" s="25"/>
      <c r="L172" s="79">
        <f t="shared" si="11"/>
        <v>0</v>
      </c>
      <c r="M172" s="220"/>
    </row>
    <row r="173" spans="1:13" s="65" customFormat="1" ht="20.25">
      <c r="A173" s="166"/>
      <c r="B173" s="193" t="s">
        <v>453</v>
      </c>
      <c r="C173" s="146" t="s">
        <v>706</v>
      </c>
      <c r="D173" s="172">
        <v>1.88</v>
      </c>
      <c r="E173" s="173" t="s">
        <v>702</v>
      </c>
      <c r="F173" s="58">
        <v>0</v>
      </c>
      <c r="G173" s="78" t="s">
        <v>19</v>
      </c>
      <c r="H173" s="85"/>
      <c r="I173" s="85"/>
      <c r="J173" s="85"/>
      <c r="K173" s="25"/>
      <c r="L173" s="79">
        <f t="shared" si="11"/>
        <v>0</v>
      </c>
      <c r="M173" s="220"/>
    </row>
    <row r="174" spans="1:13" s="65" customFormat="1" ht="20.25">
      <c r="A174" s="166"/>
      <c r="B174" s="193" t="s">
        <v>454</v>
      </c>
      <c r="C174" s="146" t="s">
        <v>705</v>
      </c>
      <c r="D174" s="172">
        <v>2.4500000000000002</v>
      </c>
      <c r="E174" s="173" t="s">
        <v>702</v>
      </c>
      <c r="F174" s="58">
        <v>0</v>
      </c>
      <c r="G174" s="78" t="s">
        <v>19</v>
      </c>
      <c r="H174" s="85"/>
      <c r="I174" s="85"/>
      <c r="J174" s="85"/>
      <c r="K174" s="25"/>
      <c r="L174" s="79">
        <f t="shared" si="11"/>
        <v>0</v>
      </c>
      <c r="M174" s="220"/>
    </row>
    <row r="175" spans="1:13" s="65" customFormat="1" ht="20.25">
      <c r="A175" s="166"/>
      <c r="B175" s="193" t="s">
        <v>455</v>
      </c>
      <c r="C175" s="146" t="s">
        <v>704</v>
      </c>
      <c r="D175" s="172">
        <v>2.42</v>
      </c>
      <c r="E175" s="173" t="s">
        <v>702</v>
      </c>
      <c r="F175" s="58">
        <v>0</v>
      </c>
      <c r="G175" s="78" t="s">
        <v>19</v>
      </c>
      <c r="H175" s="85"/>
      <c r="I175" s="85"/>
      <c r="J175" s="85"/>
      <c r="K175" s="25"/>
      <c r="L175" s="79">
        <f t="shared" si="11"/>
        <v>0</v>
      </c>
      <c r="M175" s="220"/>
    </row>
    <row r="176" spans="1:13" s="65" customFormat="1" ht="20.25">
      <c r="A176" s="166"/>
      <c r="B176" s="193" t="s">
        <v>456</v>
      </c>
      <c r="C176" s="146" t="s">
        <v>703</v>
      </c>
      <c r="D176" s="172">
        <v>1.76</v>
      </c>
      <c r="E176" s="173" t="s">
        <v>702</v>
      </c>
      <c r="F176" s="58">
        <v>0</v>
      </c>
      <c r="G176" s="78" t="s">
        <v>19</v>
      </c>
      <c r="H176" s="85"/>
      <c r="I176" s="85"/>
      <c r="J176" s="85"/>
      <c r="K176" s="25"/>
      <c r="L176" s="79">
        <f t="shared" si="11"/>
        <v>0</v>
      </c>
      <c r="M176" s="220"/>
    </row>
    <row r="177" spans="1:21" s="65" customFormat="1" ht="21.75" customHeight="1">
      <c r="A177" s="166"/>
      <c r="B177" s="193" t="s">
        <v>841</v>
      </c>
      <c r="C177" s="146" t="s">
        <v>701</v>
      </c>
      <c r="D177" s="172">
        <v>1</v>
      </c>
      <c r="E177" s="173" t="s">
        <v>693</v>
      </c>
      <c r="F177" s="58">
        <v>0</v>
      </c>
      <c r="G177" s="78" t="s">
        <v>19</v>
      </c>
      <c r="H177" s="85"/>
      <c r="I177" s="85"/>
      <c r="J177" s="85"/>
      <c r="K177" s="25"/>
      <c r="L177" s="79">
        <f t="shared" si="11"/>
        <v>0</v>
      </c>
      <c r="M177" s="220"/>
    </row>
    <row r="178" spans="1:21" s="65" customFormat="1" ht="21.75" customHeight="1">
      <c r="A178" s="166"/>
      <c r="B178" s="186"/>
      <c r="C178" s="168" t="s">
        <v>169</v>
      </c>
      <c r="D178" s="172"/>
      <c r="E178" s="173"/>
      <c r="F178" s="58"/>
      <c r="G178" s="78"/>
      <c r="H178" s="85"/>
      <c r="I178" s="85"/>
      <c r="J178" s="85"/>
      <c r="K178" s="25"/>
      <c r="L178" s="68"/>
      <c r="M178" s="220"/>
    </row>
    <row r="179" spans="1:21" s="65" customFormat="1" ht="21" thickBot="1">
      <c r="A179" s="166"/>
      <c r="B179" s="186"/>
      <c r="C179" s="146"/>
      <c r="D179" s="171"/>
      <c r="E179" s="170"/>
      <c r="F179" s="95"/>
      <c r="G179" s="96"/>
      <c r="H179" s="83"/>
      <c r="I179" s="83"/>
      <c r="J179" s="83"/>
      <c r="K179" s="25"/>
      <c r="L179" s="68"/>
      <c r="M179" s="222"/>
    </row>
    <row r="180" spans="1:21" ht="16.5" thickBot="1">
      <c r="A180" s="166"/>
      <c r="B180" s="190" t="s">
        <v>782</v>
      </c>
      <c r="C180" s="125" t="s">
        <v>700</v>
      </c>
      <c r="D180" s="70"/>
      <c r="E180" s="71"/>
      <c r="F180" s="97"/>
      <c r="G180" s="72"/>
      <c r="H180" s="72"/>
      <c r="I180" s="72"/>
      <c r="J180" s="72"/>
      <c r="K180" s="204"/>
      <c r="L180" s="208"/>
      <c r="M180" s="127">
        <f>SUM(L182:L211)</f>
        <v>0</v>
      </c>
      <c r="O180" s="153"/>
      <c r="P180" s="146"/>
      <c r="Q180" s="82"/>
      <c r="R180" s="82"/>
      <c r="S180" s="82"/>
      <c r="T180" s="82"/>
      <c r="U180" s="82"/>
    </row>
    <row r="181" spans="1:21" s="65" customFormat="1" ht="20.25">
      <c r="A181" s="166"/>
      <c r="B181" s="186"/>
      <c r="C181" s="146"/>
      <c r="D181" s="171"/>
      <c r="E181" s="170"/>
      <c r="F181" s="95"/>
      <c r="G181" s="96"/>
      <c r="H181" s="83"/>
      <c r="I181" s="83"/>
      <c r="J181" s="83"/>
      <c r="K181" s="25"/>
      <c r="L181" s="68"/>
      <c r="M181" s="222"/>
    </row>
    <row r="182" spans="1:21" s="65" customFormat="1" ht="20.25">
      <c r="A182" s="166"/>
      <c r="B182" s="193" t="s">
        <v>457</v>
      </c>
      <c r="C182" s="146" t="s">
        <v>458</v>
      </c>
      <c r="D182" s="144">
        <v>6.3</v>
      </c>
      <c r="E182" s="173" t="s">
        <v>699</v>
      </c>
      <c r="F182" s="58">
        <v>0</v>
      </c>
      <c r="G182" s="78" t="s">
        <v>19</v>
      </c>
      <c r="H182" s="85"/>
      <c r="I182" s="85"/>
      <c r="J182" s="85"/>
      <c r="K182" s="25"/>
      <c r="L182" s="79">
        <f t="shared" ref="L182:L209" si="12">J182+K182</f>
        <v>0</v>
      </c>
      <c r="M182" s="220"/>
    </row>
    <row r="183" spans="1:21" s="65" customFormat="1" ht="20.25">
      <c r="A183" s="166"/>
      <c r="B183" s="193" t="s">
        <v>459</v>
      </c>
      <c r="C183" s="146" t="s">
        <v>460</v>
      </c>
      <c r="D183" s="144">
        <v>6.3</v>
      </c>
      <c r="E183" s="173" t="s">
        <v>699</v>
      </c>
      <c r="F183" s="58">
        <v>0</v>
      </c>
      <c r="G183" s="78" t="s">
        <v>19</v>
      </c>
      <c r="H183" s="85"/>
      <c r="I183" s="85"/>
      <c r="J183" s="85"/>
      <c r="K183" s="25"/>
      <c r="L183" s="79">
        <f t="shared" si="12"/>
        <v>0</v>
      </c>
      <c r="M183" s="220"/>
    </row>
    <row r="184" spans="1:21" s="65" customFormat="1" ht="20.25">
      <c r="A184" s="166"/>
      <c r="B184" s="193" t="s">
        <v>461</v>
      </c>
      <c r="C184" s="146" t="s">
        <v>462</v>
      </c>
      <c r="D184" s="144">
        <v>5.9</v>
      </c>
      <c r="E184" s="173" t="s">
        <v>699</v>
      </c>
      <c r="F184" s="58">
        <v>0</v>
      </c>
      <c r="G184" s="145" t="s">
        <v>19</v>
      </c>
      <c r="H184" s="85"/>
      <c r="I184" s="85"/>
      <c r="J184" s="85"/>
      <c r="K184" s="25"/>
      <c r="L184" s="79">
        <f t="shared" si="12"/>
        <v>0</v>
      </c>
      <c r="M184" s="222"/>
    </row>
    <row r="185" spans="1:21" s="65" customFormat="1" ht="20.25">
      <c r="A185" s="166"/>
      <c r="B185" s="193" t="s">
        <v>463</v>
      </c>
      <c r="C185" s="146" t="s">
        <v>464</v>
      </c>
      <c r="D185" s="172">
        <v>3.98</v>
      </c>
      <c r="E185" s="173" t="s">
        <v>698</v>
      </c>
      <c r="F185" s="58">
        <v>0</v>
      </c>
      <c r="G185" s="145" t="s">
        <v>19</v>
      </c>
      <c r="H185" s="85"/>
      <c r="I185" s="85"/>
      <c r="J185" s="85"/>
      <c r="K185" s="25"/>
      <c r="L185" s="79">
        <f t="shared" si="12"/>
        <v>0</v>
      </c>
      <c r="M185" s="222"/>
    </row>
    <row r="186" spans="1:21" s="65" customFormat="1" ht="20.25">
      <c r="A186" s="166"/>
      <c r="B186" s="193" t="s">
        <v>465</v>
      </c>
      <c r="C186" s="146" t="s">
        <v>466</v>
      </c>
      <c r="D186" s="172">
        <v>2</v>
      </c>
      <c r="E186" s="173" t="s">
        <v>407</v>
      </c>
      <c r="F186" s="58">
        <v>0</v>
      </c>
      <c r="G186" s="78" t="s">
        <v>19</v>
      </c>
      <c r="H186" s="85"/>
      <c r="I186" s="85"/>
      <c r="J186" s="85"/>
      <c r="K186" s="25"/>
      <c r="L186" s="79">
        <f t="shared" si="12"/>
        <v>0</v>
      </c>
      <c r="M186" s="220"/>
    </row>
    <row r="187" spans="1:21" s="65" customFormat="1" ht="20.25">
      <c r="A187" s="166"/>
      <c r="B187" s="193" t="s">
        <v>467</v>
      </c>
      <c r="C187" s="146" t="s">
        <v>468</v>
      </c>
      <c r="D187" s="174" t="s">
        <v>411</v>
      </c>
      <c r="E187" s="150" t="s">
        <v>412</v>
      </c>
      <c r="F187" s="58">
        <v>0</v>
      </c>
      <c r="G187" s="78" t="s">
        <v>19</v>
      </c>
      <c r="H187" s="85"/>
      <c r="I187" s="85"/>
      <c r="J187" s="85"/>
      <c r="K187" s="25"/>
      <c r="L187" s="79">
        <f t="shared" si="12"/>
        <v>0</v>
      </c>
      <c r="M187" s="220"/>
    </row>
    <row r="188" spans="1:21" s="65" customFormat="1" ht="20.25">
      <c r="A188" s="166"/>
      <c r="B188" s="193" t="s">
        <v>469</v>
      </c>
      <c r="C188" s="146" t="s">
        <v>470</v>
      </c>
      <c r="D188" s="174">
        <v>2</v>
      </c>
      <c r="E188" s="150" t="s">
        <v>697</v>
      </c>
      <c r="F188" s="58">
        <v>0</v>
      </c>
      <c r="G188" s="78" t="s">
        <v>19</v>
      </c>
      <c r="H188" s="85"/>
      <c r="I188" s="85"/>
      <c r="J188" s="85"/>
      <c r="K188" s="25"/>
      <c r="L188" s="79">
        <f t="shared" si="12"/>
        <v>0</v>
      </c>
      <c r="M188" s="220"/>
    </row>
    <row r="189" spans="1:21" s="65" customFormat="1" ht="20.25">
      <c r="A189" s="166"/>
      <c r="B189" s="193" t="s">
        <v>471</v>
      </c>
      <c r="C189" s="146" t="s">
        <v>472</v>
      </c>
      <c r="D189" s="172" t="s">
        <v>415</v>
      </c>
      <c r="E189" s="173" t="s">
        <v>416</v>
      </c>
      <c r="F189" s="58">
        <v>0</v>
      </c>
      <c r="G189" s="145" t="s">
        <v>19</v>
      </c>
      <c r="H189" s="85"/>
      <c r="I189" s="85"/>
      <c r="J189" s="85"/>
      <c r="K189" s="25"/>
      <c r="L189" s="79">
        <f t="shared" si="12"/>
        <v>0</v>
      </c>
      <c r="M189" s="222"/>
    </row>
    <row r="190" spans="1:21" s="65" customFormat="1" ht="20.25">
      <c r="A190" s="166"/>
      <c r="B190" s="193" t="s">
        <v>473</v>
      </c>
      <c r="C190" s="146" t="s">
        <v>696</v>
      </c>
      <c r="D190" s="172">
        <v>2.25</v>
      </c>
      <c r="E190" s="176" t="s">
        <v>418</v>
      </c>
      <c r="F190" s="58">
        <v>0</v>
      </c>
      <c r="G190" s="145" t="s">
        <v>19</v>
      </c>
      <c r="H190" s="85"/>
      <c r="I190" s="85"/>
      <c r="J190" s="85"/>
      <c r="K190" s="25"/>
      <c r="L190" s="79">
        <f t="shared" si="12"/>
        <v>0</v>
      </c>
      <c r="M190" s="222"/>
    </row>
    <row r="191" spans="1:21" s="65" customFormat="1" ht="20.25">
      <c r="A191" s="166"/>
      <c r="B191" s="193" t="s">
        <v>93</v>
      </c>
      <c r="C191" s="146" t="s">
        <v>474</v>
      </c>
      <c r="D191" s="172">
        <v>2.25</v>
      </c>
      <c r="E191" s="176" t="s">
        <v>418</v>
      </c>
      <c r="F191" s="58">
        <v>0</v>
      </c>
      <c r="G191" s="145" t="s">
        <v>19</v>
      </c>
      <c r="H191" s="85"/>
      <c r="I191" s="85"/>
      <c r="J191" s="85"/>
      <c r="K191" s="25"/>
      <c r="L191" s="79">
        <f t="shared" si="12"/>
        <v>0</v>
      </c>
      <c r="M191" s="222"/>
    </row>
    <row r="192" spans="1:21" s="65" customFormat="1" ht="20.25">
      <c r="A192" s="161"/>
      <c r="B192" s="193" t="s">
        <v>94</v>
      </c>
      <c r="C192" s="146" t="s">
        <v>475</v>
      </c>
      <c r="D192" s="172">
        <v>1.25</v>
      </c>
      <c r="E192" s="173" t="s">
        <v>420</v>
      </c>
      <c r="F192" s="58">
        <v>0</v>
      </c>
      <c r="G192" s="145" t="s">
        <v>19</v>
      </c>
      <c r="H192" s="85"/>
      <c r="I192" s="85"/>
      <c r="J192" s="85"/>
      <c r="K192" s="25"/>
      <c r="L192" s="79">
        <f t="shared" si="12"/>
        <v>0</v>
      </c>
      <c r="M192" s="222"/>
    </row>
    <row r="193" spans="1:13" s="65" customFormat="1" ht="20.25">
      <c r="A193" s="166"/>
      <c r="B193" s="193" t="s">
        <v>95</v>
      </c>
      <c r="C193" s="146" t="s">
        <v>476</v>
      </c>
      <c r="D193" s="172">
        <v>2</v>
      </c>
      <c r="E193" s="173" t="s">
        <v>421</v>
      </c>
      <c r="F193" s="58">
        <v>0</v>
      </c>
      <c r="G193" s="78" t="s">
        <v>19</v>
      </c>
      <c r="H193" s="85"/>
      <c r="I193" s="85"/>
      <c r="J193" s="85"/>
      <c r="K193" s="25"/>
      <c r="L193" s="79">
        <f t="shared" si="12"/>
        <v>0</v>
      </c>
      <c r="M193" s="220"/>
    </row>
    <row r="194" spans="1:13" s="65" customFormat="1" ht="20.25">
      <c r="A194" s="184"/>
      <c r="B194" s="193" t="s">
        <v>96</v>
      </c>
      <c r="C194" s="146" t="s">
        <v>477</v>
      </c>
      <c r="D194" s="172">
        <v>9.15</v>
      </c>
      <c r="E194" s="176" t="s">
        <v>695</v>
      </c>
      <c r="F194" s="58">
        <v>0</v>
      </c>
      <c r="G194" s="78" t="s">
        <v>19</v>
      </c>
      <c r="H194" s="85"/>
      <c r="I194" s="85"/>
      <c r="J194" s="85"/>
      <c r="K194" s="25"/>
      <c r="L194" s="79">
        <f t="shared" si="12"/>
        <v>0</v>
      </c>
      <c r="M194" s="220"/>
    </row>
    <row r="195" spans="1:13" s="65" customFormat="1" ht="20.25">
      <c r="A195" s="184"/>
      <c r="B195" s="193" t="s">
        <v>97</v>
      </c>
      <c r="C195" s="146" t="s">
        <v>694</v>
      </c>
      <c r="D195" s="172" t="s">
        <v>478</v>
      </c>
      <c r="E195" s="176">
        <v>0.5</v>
      </c>
      <c r="F195" s="58">
        <v>0</v>
      </c>
      <c r="G195" s="78" t="s">
        <v>19</v>
      </c>
      <c r="H195" s="85"/>
      <c r="I195" s="85"/>
      <c r="J195" s="85"/>
      <c r="K195" s="25"/>
      <c r="L195" s="79">
        <f t="shared" si="12"/>
        <v>0</v>
      </c>
      <c r="M195" s="220"/>
    </row>
    <row r="196" spans="1:13" s="65" customFormat="1" ht="20.25">
      <c r="A196" s="184"/>
      <c r="B196" s="193" t="s">
        <v>98</v>
      </c>
      <c r="C196" s="146" t="s">
        <v>479</v>
      </c>
      <c r="D196" s="172"/>
      <c r="E196" s="176"/>
      <c r="F196" s="58">
        <v>0</v>
      </c>
      <c r="G196" s="78" t="s">
        <v>19</v>
      </c>
      <c r="H196" s="85"/>
      <c r="I196" s="85"/>
      <c r="J196" s="85"/>
      <c r="K196" s="25"/>
      <c r="L196" s="79">
        <f t="shared" si="12"/>
        <v>0</v>
      </c>
      <c r="M196" s="220"/>
    </row>
    <row r="197" spans="1:13" s="65" customFormat="1" ht="20.25">
      <c r="A197" s="184"/>
      <c r="B197" s="193" t="s">
        <v>99</v>
      </c>
      <c r="C197" s="146" t="s">
        <v>480</v>
      </c>
      <c r="D197" s="172" t="s">
        <v>478</v>
      </c>
      <c r="E197" s="176">
        <v>0.8</v>
      </c>
      <c r="F197" s="58">
        <v>0</v>
      </c>
      <c r="G197" s="78" t="s">
        <v>19</v>
      </c>
      <c r="H197" s="85"/>
      <c r="I197" s="85"/>
      <c r="J197" s="85"/>
      <c r="K197" s="25"/>
      <c r="L197" s="79">
        <f t="shared" si="12"/>
        <v>0</v>
      </c>
      <c r="M197" s="220"/>
    </row>
    <row r="198" spans="1:13" s="65" customFormat="1" ht="20.25">
      <c r="A198" s="184"/>
      <c r="B198" s="193" t="s">
        <v>100</v>
      </c>
      <c r="C198" s="146" t="s">
        <v>481</v>
      </c>
      <c r="D198" s="172"/>
      <c r="E198" s="176"/>
      <c r="F198" s="58">
        <v>0</v>
      </c>
      <c r="G198" s="145" t="s">
        <v>19</v>
      </c>
      <c r="H198" s="85"/>
      <c r="I198" s="85"/>
      <c r="J198" s="85"/>
      <c r="K198" s="25"/>
      <c r="L198" s="79">
        <f t="shared" si="12"/>
        <v>0</v>
      </c>
      <c r="M198" s="222"/>
    </row>
    <row r="199" spans="1:13" s="65" customFormat="1" ht="20.25">
      <c r="A199" s="184"/>
      <c r="B199" s="193" t="s">
        <v>101</v>
      </c>
      <c r="C199" s="146" t="s">
        <v>482</v>
      </c>
      <c r="D199" s="172">
        <v>2.2000000000000002</v>
      </c>
      <c r="E199" s="176" t="s">
        <v>693</v>
      </c>
      <c r="F199" s="58">
        <v>0</v>
      </c>
      <c r="G199" s="145" t="s">
        <v>19</v>
      </c>
      <c r="H199" s="85"/>
      <c r="I199" s="85"/>
      <c r="J199" s="85"/>
      <c r="K199" s="25"/>
      <c r="L199" s="79">
        <f t="shared" si="12"/>
        <v>0</v>
      </c>
      <c r="M199" s="222"/>
    </row>
    <row r="200" spans="1:13" s="65" customFormat="1" ht="20.25">
      <c r="A200" s="184"/>
      <c r="B200" s="193" t="s">
        <v>102</v>
      </c>
      <c r="C200" s="146" t="s">
        <v>692</v>
      </c>
      <c r="D200" s="172">
        <v>7.3</v>
      </c>
      <c r="E200" s="176" t="s">
        <v>691</v>
      </c>
      <c r="F200" s="58">
        <v>0</v>
      </c>
      <c r="G200" s="145" t="s">
        <v>19</v>
      </c>
      <c r="H200" s="85"/>
      <c r="I200" s="85"/>
      <c r="J200" s="85"/>
      <c r="K200" s="25"/>
      <c r="L200" s="79">
        <f t="shared" si="12"/>
        <v>0</v>
      </c>
      <c r="M200" s="222"/>
    </row>
    <row r="201" spans="1:13" s="65" customFormat="1" ht="20.25">
      <c r="A201" s="166"/>
      <c r="B201" s="193" t="s">
        <v>103</v>
      </c>
      <c r="C201" s="146" t="s">
        <v>690</v>
      </c>
      <c r="D201" s="172">
        <v>6.5</v>
      </c>
      <c r="E201" s="176" t="s">
        <v>689</v>
      </c>
      <c r="F201" s="58">
        <v>0</v>
      </c>
      <c r="G201" s="145" t="s">
        <v>19</v>
      </c>
      <c r="H201" s="85"/>
      <c r="I201" s="85"/>
      <c r="J201" s="85"/>
      <c r="K201" s="25"/>
      <c r="L201" s="79">
        <f t="shared" si="12"/>
        <v>0</v>
      </c>
      <c r="M201" s="222"/>
    </row>
    <row r="202" spans="1:13" s="65" customFormat="1" ht="20.25">
      <c r="A202" s="161"/>
      <c r="B202" s="193" t="s">
        <v>104</v>
      </c>
      <c r="C202" s="146" t="s">
        <v>483</v>
      </c>
      <c r="D202" s="172">
        <v>4.95</v>
      </c>
      <c r="E202" s="176" t="s">
        <v>484</v>
      </c>
      <c r="F202" s="58">
        <v>0</v>
      </c>
      <c r="G202" s="145" t="s">
        <v>19</v>
      </c>
      <c r="H202" s="85"/>
      <c r="I202" s="85"/>
      <c r="J202" s="85"/>
      <c r="K202" s="25"/>
      <c r="L202" s="79">
        <f t="shared" si="12"/>
        <v>0</v>
      </c>
      <c r="M202" s="222"/>
    </row>
    <row r="203" spans="1:13" s="65" customFormat="1" ht="20.25">
      <c r="A203" s="166"/>
      <c r="B203" s="193" t="s">
        <v>105</v>
      </c>
      <c r="C203" s="146" t="s">
        <v>485</v>
      </c>
      <c r="D203" s="172">
        <v>3.9</v>
      </c>
      <c r="E203" s="176" t="s">
        <v>484</v>
      </c>
      <c r="F203" s="58">
        <v>0</v>
      </c>
      <c r="G203" s="145" t="s">
        <v>19</v>
      </c>
      <c r="H203" s="85"/>
      <c r="I203" s="85"/>
      <c r="J203" s="85"/>
      <c r="K203" s="25"/>
      <c r="L203" s="79">
        <f t="shared" si="12"/>
        <v>0</v>
      </c>
      <c r="M203" s="222"/>
    </row>
    <row r="204" spans="1:13" s="65" customFormat="1" ht="20.25">
      <c r="A204" s="166"/>
      <c r="B204" s="193" t="s">
        <v>106</v>
      </c>
      <c r="C204" s="146" t="s">
        <v>486</v>
      </c>
      <c r="D204" s="172">
        <v>17.8</v>
      </c>
      <c r="E204" s="176" t="s">
        <v>422</v>
      </c>
      <c r="F204" s="58">
        <v>0</v>
      </c>
      <c r="G204" s="145" t="s">
        <v>19</v>
      </c>
      <c r="H204" s="85"/>
      <c r="I204" s="85"/>
      <c r="J204" s="85"/>
      <c r="K204" s="25"/>
      <c r="L204" s="79">
        <f t="shared" si="12"/>
        <v>0</v>
      </c>
      <c r="M204" s="222"/>
    </row>
    <row r="205" spans="1:13" s="65" customFormat="1" ht="20.25">
      <c r="A205" s="166"/>
      <c r="B205" s="193" t="s">
        <v>107</v>
      </c>
      <c r="C205" s="146" t="s">
        <v>487</v>
      </c>
      <c r="D205" s="144">
        <v>4.7</v>
      </c>
      <c r="E205" s="173" t="s">
        <v>422</v>
      </c>
      <c r="F205" s="58">
        <v>0</v>
      </c>
      <c r="G205" s="145" t="s">
        <v>19</v>
      </c>
      <c r="H205" s="85"/>
      <c r="I205" s="85"/>
      <c r="J205" s="85"/>
      <c r="K205" s="25"/>
      <c r="L205" s="79">
        <f t="shared" si="12"/>
        <v>0</v>
      </c>
      <c r="M205" s="222"/>
    </row>
    <row r="206" spans="1:13" s="65" customFormat="1" ht="20.25">
      <c r="A206" s="161"/>
      <c r="B206" s="193" t="s">
        <v>108</v>
      </c>
      <c r="C206" s="146" t="s">
        <v>488</v>
      </c>
      <c r="D206" s="174">
        <v>10</v>
      </c>
      <c r="E206" s="150" t="s">
        <v>422</v>
      </c>
      <c r="F206" s="58">
        <v>0</v>
      </c>
      <c r="G206" s="145" t="s">
        <v>19</v>
      </c>
      <c r="H206" s="85"/>
      <c r="I206" s="85"/>
      <c r="J206" s="85"/>
      <c r="K206" s="25"/>
      <c r="L206" s="79">
        <f t="shared" si="12"/>
        <v>0</v>
      </c>
      <c r="M206" s="222"/>
    </row>
    <row r="207" spans="1:13" s="65" customFormat="1" ht="20.25">
      <c r="A207" s="166"/>
      <c r="B207" s="193" t="s">
        <v>109</v>
      </c>
      <c r="C207" s="146" t="s">
        <v>489</v>
      </c>
      <c r="D207" s="175">
        <v>1.1499999999999999</v>
      </c>
      <c r="E207" s="150" t="s">
        <v>490</v>
      </c>
      <c r="F207" s="58">
        <v>0</v>
      </c>
      <c r="G207" s="145" t="s">
        <v>19</v>
      </c>
      <c r="H207" s="85"/>
      <c r="I207" s="85"/>
      <c r="J207" s="85"/>
      <c r="K207" s="25"/>
      <c r="L207" s="79">
        <f t="shared" si="12"/>
        <v>0</v>
      </c>
      <c r="M207" s="222"/>
    </row>
    <row r="208" spans="1:13" s="65" customFormat="1" ht="20.25">
      <c r="A208" s="166"/>
      <c r="B208" s="193" t="s">
        <v>110</v>
      </c>
      <c r="C208" s="146" t="s">
        <v>491</v>
      </c>
      <c r="D208" s="174">
        <v>3.03</v>
      </c>
      <c r="E208" s="150" t="s">
        <v>490</v>
      </c>
      <c r="F208" s="58">
        <v>0</v>
      </c>
      <c r="G208" s="145" t="s">
        <v>19</v>
      </c>
      <c r="H208" s="85"/>
      <c r="I208" s="85"/>
      <c r="J208" s="85"/>
      <c r="K208" s="25"/>
      <c r="L208" s="79">
        <f t="shared" si="12"/>
        <v>0</v>
      </c>
      <c r="M208" s="222"/>
    </row>
    <row r="209" spans="1:21" s="65" customFormat="1" ht="20.25">
      <c r="A209" s="166"/>
      <c r="B209" s="193" t="s">
        <v>492</v>
      </c>
      <c r="C209" s="146" t="s">
        <v>493</v>
      </c>
      <c r="D209" s="174">
        <v>1.8</v>
      </c>
      <c r="E209" s="173" t="s">
        <v>688</v>
      </c>
      <c r="F209" s="58">
        <v>0</v>
      </c>
      <c r="G209" s="145" t="s">
        <v>19</v>
      </c>
      <c r="H209" s="85"/>
      <c r="I209" s="85"/>
      <c r="J209" s="85"/>
      <c r="K209" s="25"/>
      <c r="L209" s="79">
        <f t="shared" si="12"/>
        <v>0</v>
      </c>
      <c r="M209" s="222"/>
    </row>
    <row r="210" spans="1:21" s="65" customFormat="1" ht="20.25">
      <c r="A210" s="166"/>
      <c r="B210" s="186"/>
      <c r="C210" s="168" t="s">
        <v>169</v>
      </c>
      <c r="D210" s="174"/>
      <c r="E210" s="173"/>
      <c r="F210" s="58"/>
      <c r="G210" s="145"/>
      <c r="H210" s="85"/>
      <c r="I210" s="85"/>
      <c r="J210" s="85"/>
      <c r="K210" s="25"/>
      <c r="L210" s="68"/>
      <c r="M210" s="222"/>
    </row>
    <row r="211" spans="1:21" s="65" customFormat="1" ht="21" thickBot="1">
      <c r="A211" s="166"/>
      <c r="B211" s="186"/>
      <c r="C211" s="146"/>
      <c r="D211" s="147"/>
      <c r="E211" s="150"/>
      <c r="F211" s="95"/>
      <c r="G211" s="96"/>
      <c r="H211" s="83"/>
      <c r="I211" s="83"/>
      <c r="J211" s="83"/>
      <c r="K211" s="25"/>
      <c r="L211" s="68"/>
      <c r="M211" s="222"/>
    </row>
    <row r="212" spans="1:21" ht="16.5" thickBot="1">
      <c r="A212" s="166"/>
      <c r="B212" s="190" t="s">
        <v>783</v>
      </c>
      <c r="C212" s="125" t="s">
        <v>687</v>
      </c>
      <c r="D212" s="70"/>
      <c r="E212" s="71"/>
      <c r="F212" s="97"/>
      <c r="G212" s="72"/>
      <c r="H212" s="72"/>
      <c r="I212" s="72"/>
      <c r="J212" s="72"/>
      <c r="K212" s="204"/>
      <c r="L212" s="208"/>
      <c r="M212" s="127">
        <f>SUM(L214:L222)</f>
        <v>0</v>
      </c>
      <c r="O212" s="153"/>
      <c r="P212" s="146"/>
      <c r="Q212" s="82"/>
      <c r="R212" s="82"/>
      <c r="S212" s="82"/>
      <c r="T212" s="82"/>
      <c r="U212" s="82"/>
    </row>
    <row r="213" spans="1:21" s="65" customFormat="1" ht="20.25">
      <c r="A213" s="166"/>
      <c r="B213" s="186"/>
      <c r="C213" s="146"/>
      <c r="D213" s="171"/>
      <c r="E213" s="170"/>
      <c r="F213" s="146">
        <v>0</v>
      </c>
      <c r="G213" s="96" t="s">
        <v>153</v>
      </c>
      <c r="H213" s="85"/>
      <c r="I213" s="85"/>
      <c r="J213" s="85"/>
      <c r="K213" s="25"/>
      <c r="L213" s="68"/>
      <c r="M213" s="222"/>
    </row>
    <row r="214" spans="1:21" s="65" customFormat="1" ht="20.25">
      <c r="A214" s="166"/>
      <c r="B214" s="193" t="s">
        <v>494</v>
      </c>
      <c r="C214" s="146" t="s">
        <v>686</v>
      </c>
      <c r="D214" s="172">
        <v>1.8</v>
      </c>
      <c r="E214" s="143" t="s">
        <v>495</v>
      </c>
      <c r="F214" s="146">
        <v>0</v>
      </c>
      <c r="G214" s="96" t="s">
        <v>153</v>
      </c>
      <c r="H214" s="85"/>
      <c r="I214" s="85"/>
      <c r="J214" s="85"/>
      <c r="K214" s="25"/>
      <c r="L214" s="79">
        <f t="shared" ref="L214:L220" si="13">J214+K214</f>
        <v>0</v>
      </c>
      <c r="M214" s="222"/>
    </row>
    <row r="215" spans="1:21" s="65" customFormat="1" ht="20.25">
      <c r="A215" s="166"/>
      <c r="B215" s="193" t="s">
        <v>496</v>
      </c>
      <c r="C215" s="146" t="s">
        <v>685</v>
      </c>
      <c r="D215" s="172">
        <v>1.2</v>
      </c>
      <c r="E215" s="143" t="s">
        <v>451</v>
      </c>
      <c r="F215" s="146">
        <v>0</v>
      </c>
      <c r="G215" s="96" t="s">
        <v>153</v>
      </c>
      <c r="H215" s="85"/>
      <c r="I215" s="85"/>
      <c r="J215" s="85"/>
      <c r="K215" s="25"/>
      <c r="L215" s="79">
        <f t="shared" si="13"/>
        <v>0</v>
      </c>
      <c r="M215" s="222"/>
    </row>
    <row r="216" spans="1:21" s="65" customFormat="1" ht="20.25">
      <c r="A216" s="166"/>
      <c r="B216" s="193" t="s">
        <v>497</v>
      </c>
      <c r="C216" s="146" t="s">
        <v>498</v>
      </c>
      <c r="D216" s="172">
        <v>0.75</v>
      </c>
      <c r="E216" s="143" t="s">
        <v>407</v>
      </c>
      <c r="F216" s="146">
        <v>0</v>
      </c>
      <c r="G216" s="96" t="s">
        <v>153</v>
      </c>
      <c r="H216" s="85"/>
      <c r="I216" s="85"/>
      <c r="J216" s="85"/>
      <c r="K216" s="25"/>
      <c r="L216" s="79">
        <f t="shared" si="13"/>
        <v>0</v>
      </c>
      <c r="M216" s="222"/>
    </row>
    <row r="217" spans="1:21" s="65" customFormat="1" ht="20.25">
      <c r="A217" s="166"/>
      <c r="B217" s="193" t="s">
        <v>500</v>
      </c>
      <c r="C217" s="146" t="s">
        <v>499</v>
      </c>
      <c r="D217" s="172">
        <v>0.75</v>
      </c>
      <c r="E217" s="143" t="s">
        <v>407</v>
      </c>
      <c r="F217" s="146">
        <v>0</v>
      </c>
      <c r="G217" s="96" t="s">
        <v>153</v>
      </c>
      <c r="H217" s="85"/>
      <c r="I217" s="85"/>
      <c r="J217" s="85"/>
      <c r="K217" s="25"/>
      <c r="L217" s="79">
        <f t="shared" si="13"/>
        <v>0</v>
      </c>
      <c r="M217" s="222"/>
    </row>
    <row r="218" spans="1:21" s="65" customFormat="1" ht="20.25">
      <c r="A218" s="166"/>
      <c r="B218" s="193" t="s">
        <v>502</v>
      </c>
      <c r="C218" s="146" t="s">
        <v>111</v>
      </c>
      <c r="D218" s="172" t="s">
        <v>501</v>
      </c>
      <c r="E218" s="143" t="s">
        <v>407</v>
      </c>
      <c r="F218" s="146">
        <v>0</v>
      </c>
      <c r="G218" s="96" t="s">
        <v>153</v>
      </c>
      <c r="H218" s="85"/>
      <c r="I218" s="85"/>
      <c r="J218" s="85"/>
      <c r="K218" s="25"/>
      <c r="L218" s="79">
        <f t="shared" si="13"/>
        <v>0</v>
      </c>
      <c r="M218" s="222"/>
    </row>
    <row r="219" spans="1:21" s="65" customFormat="1" ht="20.25">
      <c r="A219" s="161"/>
      <c r="B219" s="193" t="s">
        <v>503</v>
      </c>
      <c r="C219" s="146" t="s">
        <v>112</v>
      </c>
      <c r="D219" s="172">
        <v>2</v>
      </c>
      <c r="E219" s="143" t="s">
        <v>407</v>
      </c>
      <c r="F219" s="146">
        <v>0</v>
      </c>
      <c r="G219" s="96" t="s">
        <v>153</v>
      </c>
      <c r="H219" s="85"/>
      <c r="I219" s="85"/>
      <c r="J219" s="85"/>
      <c r="K219" s="25"/>
      <c r="L219" s="79">
        <f t="shared" si="13"/>
        <v>0</v>
      </c>
      <c r="M219" s="222"/>
    </row>
    <row r="220" spans="1:21" s="65" customFormat="1" ht="20.25">
      <c r="A220" s="161"/>
      <c r="B220" s="193" t="s">
        <v>568</v>
      </c>
      <c r="C220" s="146" t="s">
        <v>504</v>
      </c>
      <c r="D220" s="172">
        <v>0.75</v>
      </c>
      <c r="E220" s="143" t="s">
        <v>422</v>
      </c>
      <c r="F220" s="146">
        <v>0</v>
      </c>
      <c r="G220" s="96" t="s">
        <v>153</v>
      </c>
      <c r="H220" s="85"/>
      <c r="I220" s="85"/>
      <c r="J220" s="85"/>
      <c r="K220" s="25"/>
      <c r="L220" s="79">
        <f t="shared" si="13"/>
        <v>0</v>
      </c>
      <c r="M220" s="222"/>
    </row>
    <row r="221" spans="1:21" s="65" customFormat="1" ht="20.25">
      <c r="A221" s="161"/>
      <c r="B221" s="196"/>
      <c r="C221" s="168" t="s">
        <v>169</v>
      </c>
      <c r="D221" s="172"/>
      <c r="E221" s="143"/>
      <c r="F221" s="146"/>
      <c r="G221" s="96"/>
      <c r="H221" s="85"/>
      <c r="I221" s="85"/>
      <c r="J221" s="85"/>
      <c r="K221" s="25"/>
      <c r="L221" s="68"/>
      <c r="M221" s="222"/>
    </row>
    <row r="222" spans="1:21" s="65" customFormat="1" ht="21" thickBot="1">
      <c r="A222" s="161"/>
      <c r="B222" s="196"/>
      <c r="C222" s="146"/>
      <c r="D222" s="121"/>
      <c r="E222" s="122"/>
      <c r="F222" s="95"/>
      <c r="G222" s="96"/>
      <c r="H222" s="83"/>
      <c r="I222" s="83"/>
      <c r="J222" s="83"/>
      <c r="K222" s="25"/>
      <c r="L222" s="68"/>
      <c r="M222" s="222"/>
    </row>
    <row r="223" spans="1:21" ht="16.5" thickBot="1">
      <c r="A223" s="183"/>
      <c r="B223" s="190" t="s">
        <v>784</v>
      </c>
      <c r="C223" s="125" t="s">
        <v>505</v>
      </c>
      <c r="D223" s="70"/>
      <c r="E223" s="71"/>
      <c r="F223" s="97"/>
      <c r="G223" s="72"/>
      <c r="H223" s="72"/>
      <c r="I223" s="72"/>
      <c r="J223" s="72"/>
      <c r="K223" s="204"/>
      <c r="L223" s="208"/>
      <c r="M223" s="127">
        <f>SUM(L225:L227)</f>
        <v>0</v>
      </c>
      <c r="O223" s="153"/>
      <c r="P223" s="146"/>
      <c r="Q223" s="82"/>
      <c r="R223" s="82"/>
      <c r="S223" s="82"/>
      <c r="T223" s="82"/>
      <c r="U223" s="82"/>
    </row>
    <row r="224" spans="1:21" s="65" customFormat="1" ht="15.75">
      <c r="A224" s="166"/>
      <c r="B224" s="186"/>
      <c r="C224" s="146"/>
      <c r="D224" s="123"/>
      <c r="E224" s="124"/>
      <c r="F224" s="148"/>
      <c r="G224" s="153"/>
      <c r="H224" s="153"/>
      <c r="I224" s="153"/>
      <c r="J224" s="153"/>
      <c r="K224" s="25"/>
      <c r="L224" s="210"/>
      <c r="M224" s="224"/>
    </row>
    <row r="225" spans="1:21" s="65" customFormat="1" ht="20.25">
      <c r="A225" s="161"/>
      <c r="B225" s="199" t="s">
        <v>506</v>
      </c>
      <c r="C225" s="146" t="s">
        <v>113</v>
      </c>
      <c r="D225" s="123"/>
      <c r="E225" s="124"/>
      <c r="F225" s="146">
        <v>0</v>
      </c>
      <c r="G225" s="96" t="s">
        <v>153</v>
      </c>
      <c r="H225" s="85"/>
      <c r="I225" s="85"/>
      <c r="J225" s="85"/>
      <c r="K225" s="25"/>
      <c r="L225" s="79">
        <f>J225+K225</f>
        <v>0</v>
      </c>
      <c r="M225" s="222"/>
    </row>
    <row r="226" spans="1:21" s="65" customFormat="1" ht="20.25">
      <c r="A226" s="161"/>
      <c r="B226" s="196"/>
      <c r="C226" s="168" t="s">
        <v>169</v>
      </c>
      <c r="D226" s="123"/>
      <c r="E226" s="124"/>
      <c r="F226" s="146"/>
      <c r="G226" s="96"/>
      <c r="H226" s="85"/>
      <c r="I226" s="85"/>
      <c r="J226" s="85"/>
      <c r="K226" s="25"/>
      <c r="L226" s="68"/>
      <c r="M226" s="222"/>
    </row>
    <row r="227" spans="1:21" s="65" customFormat="1" ht="21" thickBot="1">
      <c r="A227" s="161"/>
      <c r="B227" s="196"/>
      <c r="C227" s="146"/>
      <c r="D227" s="123"/>
      <c r="E227" s="124"/>
      <c r="F227" s="95"/>
      <c r="G227" s="96"/>
      <c r="H227" s="83"/>
      <c r="I227" s="83"/>
      <c r="J227" s="83"/>
      <c r="K227" s="25"/>
      <c r="L227" s="68"/>
      <c r="M227" s="225"/>
    </row>
    <row r="228" spans="1:21" ht="16.5" thickBot="1">
      <c r="B228" s="190" t="s">
        <v>786</v>
      </c>
      <c r="C228" s="125" t="s">
        <v>632</v>
      </c>
      <c r="D228" s="70"/>
      <c r="E228" s="71"/>
      <c r="F228" s="97"/>
      <c r="G228" s="72"/>
      <c r="H228" s="72"/>
      <c r="I228" s="72"/>
      <c r="J228" s="72"/>
      <c r="K228" s="204"/>
      <c r="L228" s="208"/>
      <c r="M228" s="127">
        <f>SUM(L230:L248)</f>
        <v>0</v>
      </c>
      <c r="O228" s="153"/>
      <c r="P228" s="146"/>
      <c r="Q228" s="82"/>
      <c r="R228" s="82"/>
      <c r="S228" s="82"/>
      <c r="T228" s="82"/>
      <c r="U228" s="82"/>
    </row>
    <row r="229" spans="1:21" s="25" customFormat="1" ht="20.25">
      <c r="A229" s="161"/>
      <c r="B229" s="196"/>
      <c r="C229" s="146"/>
      <c r="D229" s="147"/>
      <c r="E229" s="150"/>
      <c r="F229" s="148"/>
      <c r="G229" s="96"/>
      <c r="H229" s="83"/>
      <c r="I229" s="83"/>
      <c r="J229" s="83"/>
      <c r="L229" s="68"/>
      <c r="M229" s="222"/>
    </row>
    <row r="230" spans="1:21" s="65" customFormat="1" ht="20.25">
      <c r="A230" s="161"/>
      <c r="B230" s="199" t="s">
        <v>507</v>
      </c>
      <c r="C230" s="146" t="s">
        <v>684</v>
      </c>
      <c r="D230" s="147"/>
      <c r="E230" s="146"/>
      <c r="F230" s="146">
        <v>0</v>
      </c>
      <c r="G230" s="96" t="s">
        <v>153</v>
      </c>
      <c r="H230" s="85"/>
      <c r="I230" s="85"/>
      <c r="J230" s="85"/>
      <c r="K230" s="25"/>
      <c r="L230" s="79">
        <f t="shared" ref="L230:L245" si="14">J230+K230</f>
        <v>0</v>
      </c>
      <c r="M230" s="222"/>
    </row>
    <row r="231" spans="1:21" s="65" customFormat="1" ht="20.25">
      <c r="A231" s="161"/>
      <c r="B231" s="199" t="s">
        <v>508</v>
      </c>
      <c r="C231" s="146" t="s">
        <v>683</v>
      </c>
      <c r="D231" s="147"/>
      <c r="E231" s="146"/>
      <c r="F231" s="146">
        <v>0</v>
      </c>
      <c r="G231" s="96" t="s">
        <v>153</v>
      </c>
      <c r="H231" s="85"/>
      <c r="I231" s="85"/>
      <c r="J231" s="85"/>
      <c r="K231" s="25"/>
      <c r="L231" s="79">
        <f t="shared" si="14"/>
        <v>0</v>
      </c>
      <c r="M231" s="222"/>
    </row>
    <row r="232" spans="1:21" s="65" customFormat="1" ht="15.75">
      <c r="A232" s="161"/>
      <c r="B232" s="199" t="s">
        <v>509</v>
      </c>
      <c r="C232" s="146" t="s">
        <v>114</v>
      </c>
      <c r="D232" s="147"/>
      <c r="E232" s="146"/>
      <c r="F232" s="146">
        <v>0</v>
      </c>
      <c r="G232" s="96" t="s">
        <v>153</v>
      </c>
      <c r="K232" s="25"/>
      <c r="L232" s="79">
        <f t="shared" si="14"/>
        <v>0</v>
      </c>
      <c r="M232" s="222"/>
    </row>
    <row r="233" spans="1:21" s="65" customFormat="1" ht="15.75">
      <c r="A233" s="161"/>
      <c r="B233" s="199" t="s">
        <v>510</v>
      </c>
      <c r="C233" s="146" t="s">
        <v>115</v>
      </c>
      <c r="D233" s="147"/>
      <c r="E233" s="146"/>
      <c r="F233" s="146">
        <v>0</v>
      </c>
      <c r="G233" s="96" t="s">
        <v>153</v>
      </c>
      <c r="K233" s="25"/>
      <c r="L233" s="79">
        <f t="shared" si="14"/>
        <v>0</v>
      </c>
      <c r="M233" s="222"/>
    </row>
    <row r="234" spans="1:21" s="65" customFormat="1" ht="15.75">
      <c r="A234" s="161"/>
      <c r="B234" s="199" t="s">
        <v>511</v>
      </c>
      <c r="C234" s="146" t="s">
        <v>116</v>
      </c>
      <c r="D234" s="147"/>
      <c r="E234" s="146"/>
      <c r="F234" s="146">
        <v>0</v>
      </c>
      <c r="G234" s="96" t="s">
        <v>153</v>
      </c>
      <c r="K234" s="25"/>
      <c r="L234" s="79">
        <f t="shared" si="14"/>
        <v>0</v>
      </c>
      <c r="M234" s="222"/>
    </row>
    <row r="235" spans="1:21" s="65" customFormat="1" ht="15.75">
      <c r="A235" s="161"/>
      <c r="B235" s="199" t="s">
        <v>512</v>
      </c>
      <c r="C235" s="146" t="s">
        <v>513</v>
      </c>
      <c r="D235" s="147"/>
      <c r="E235" s="146"/>
      <c r="F235" s="146">
        <v>0</v>
      </c>
      <c r="G235" s="96" t="s">
        <v>153</v>
      </c>
      <c r="K235" s="25"/>
      <c r="L235" s="79">
        <f t="shared" si="14"/>
        <v>0</v>
      </c>
      <c r="M235" s="222"/>
    </row>
    <row r="236" spans="1:21" s="65" customFormat="1" ht="15.75">
      <c r="A236" s="161"/>
      <c r="B236" s="199" t="s">
        <v>514</v>
      </c>
      <c r="C236" s="146" t="s">
        <v>515</v>
      </c>
      <c r="D236" s="147"/>
      <c r="E236" s="146"/>
      <c r="F236" s="146">
        <v>0</v>
      </c>
      <c r="G236" s="96" t="s">
        <v>153</v>
      </c>
      <c r="K236" s="25"/>
      <c r="L236" s="79">
        <f t="shared" si="14"/>
        <v>0</v>
      </c>
      <c r="M236" s="222"/>
    </row>
    <row r="237" spans="1:21" s="65" customFormat="1" ht="15.75">
      <c r="A237" s="183"/>
      <c r="B237" s="199" t="s">
        <v>516</v>
      </c>
      <c r="C237" s="146" t="s">
        <v>117</v>
      </c>
      <c r="D237" s="147"/>
      <c r="E237" s="146"/>
      <c r="F237" s="146">
        <v>0</v>
      </c>
      <c r="G237" s="96" t="s">
        <v>153</v>
      </c>
      <c r="K237" s="25"/>
      <c r="L237" s="79">
        <f t="shared" si="14"/>
        <v>0</v>
      </c>
      <c r="M237" s="222"/>
    </row>
    <row r="238" spans="1:21" s="65" customFormat="1" ht="15.75">
      <c r="A238" s="161"/>
      <c r="B238" s="199" t="s">
        <v>517</v>
      </c>
      <c r="C238" s="146" t="s">
        <v>518</v>
      </c>
      <c r="D238" s="147"/>
      <c r="E238" s="146"/>
      <c r="F238" s="146">
        <v>0</v>
      </c>
      <c r="G238" s="96" t="s">
        <v>153</v>
      </c>
      <c r="K238" s="25"/>
      <c r="L238" s="79">
        <f t="shared" si="14"/>
        <v>0</v>
      </c>
      <c r="M238" s="222"/>
    </row>
    <row r="239" spans="1:21" s="65" customFormat="1" ht="15.75">
      <c r="A239" s="161"/>
      <c r="B239" s="199" t="s">
        <v>118</v>
      </c>
      <c r="C239" s="146" t="s">
        <v>682</v>
      </c>
      <c r="D239" s="147"/>
      <c r="E239" s="146"/>
      <c r="F239" s="146">
        <v>0</v>
      </c>
      <c r="G239" s="96" t="s">
        <v>153</v>
      </c>
      <c r="K239" s="25"/>
      <c r="L239" s="79">
        <f t="shared" si="14"/>
        <v>0</v>
      </c>
      <c r="M239" s="222"/>
    </row>
    <row r="240" spans="1:21" s="65" customFormat="1" ht="15.75">
      <c r="A240" s="161"/>
      <c r="B240" s="199" t="s">
        <v>119</v>
      </c>
      <c r="C240" s="146" t="s">
        <v>122</v>
      </c>
      <c r="D240" s="147"/>
      <c r="E240" s="146"/>
      <c r="F240" s="146">
        <v>0</v>
      </c>
      <c r="G240" s="96" t="s">
        <v>153</v>
      </c>
      <c r="K240" s="25"/>
      <c r="L240" s="79">
        <f t="shared" si="14"/>
        <v>0</v>
      </c>
      <c r="M240" s="222"/>
    </row>
    <row r="241" spans="1:13" ht="15.75">
      <c r="B241" s="199" t="s">
        <v>120</v>
      </c>
      <c r="C241" s="146" t="s">
        <v>519</v>
      </c>
      <c r="D241" s="147"/>
      <c r="E241" s="146"/>
      <c r="F241" s="146">
        <v>0</v>
      </c>
      <c r="G241" s="96" t="s">
        <v>153</v>
      </c>
      <c r="L241" s="79">
        <f t="shared" si="14"/>
        <v>0</v>
      </c>
      <c r="M241" s="222"/>
    </row>
    <row r="242" spans="1:13" ht="15.75">
      <c r="B242" s="199" t="s">
        <v>121</v>
      </c>
      <c r="C242" s="146" t="s">
        <v>520</v>
      </c>
      <c r="D242" s="147"/>
      <c r="E242" s="146"/>
      <c r="F242" s="146">
        <v>0</v>
      </c>
      <c r="G242" s="96" t="s">
        <v>153</v>
      </c>
      <c r="L242" s="79">
        <f t="shared" si="14"/>
        <v>0</v>
      </c>
      <c r="M242" s="222"/>
    </row>
    <row r="243" spans="1:13" ht="20.25">
      <c r="B243" s="199" t="s">
        <v>123</v>
      </c>
      <c r="C243" s="146" t="s">
        <v>521</v>
      </c>
      <c r="D243" s="147"/>
      <c r="E243" s="146"/>
      <c r="F243" s="146">
        <v>0</v>
      </c>
      <c r="G243" s="96" t="s">
        <v>153</v>
      </c>
      <c r="H243" s="85"/>
      <c r="I243" s="85"/>
      <c r="J243" s="85"/>
      <c r="L243" s="79">
        <f t="shared" si="14"/>
        <v>0</v>
      </c>
      <c r="M243" s="222"/>
    </row>
    <row r="244" spans="1:13" ht="20.25">
      <c r="B244" s="199" t="s">
        <v>124</v>
      </c>
      <c r="C244" s="146" t="s">
        <v>522</v>
      </c>
      <c r="D244" s="147"/>
      <c r="E244" s="146"/>
      <c r="F244" s="146">
        <v>0</v>
      </c>
      <c r="G244" s="96" t="s">
        <v>153</v>
      </c>
      <c r="H244" s="85"/>
      <c r="I244" s="85"/>
      <c r="J244" s="85"/>
      <c r="L244" s="79">
        <f t="shared" si="14"/>
        <v>0</v>
      </c>
      <c r="M244" s="222"/>
    </row>
    <row r="245" spans="1:13" s="65" customFormat="1" ht="20.25">
      <c r="A245" s="161"/>
      <c r="B245" s="199" t="s">
        <v>569</v>
      </c>
      <c r="C245" s="146" t="s">
        <v>523</v>
      </c>
      <c r="D245" s="147"/>
      <c r="E245" s="146"/>
      <c r="F245" s="146">
        <v>0</v>
      </c>
      <c r="G245" s="96" t="s">
        <v>19</v>
      </c>
      <c r="H245" s="85"/>
      <c r="I245" s="85"/>
      <c r="J245" s="85"/>
      <c r="K245" s="25"/>
      <c r="L245" s="79">
        <f t="shared" si="14"/>
        <v>0</v>
      </c>
      <c r="M245" s="222"/>
    </row>
    <row r="246" spans="1:13" s="65" customFormat="1" ht="20.25">
      <c r="A246" s="161"/>
      <c r="B246" s="199" t="s">
        <v>681</v>
      </c>
      <c r="C246" s="146" t="s">
        <v>678</v>
      </c>
      <c r="D246" s="147"/>
      <c r="E246" s="146"/>
      <c r="F246" s="146"/>
      <c r="G246" s="96" t="s">
        <v>153</v>
      </c>
      <c r="H246" s="85"/>
      <c r="I246" s="85"/>
      <c r="J246" s="85"/>
      <c r="K246" s="25"/>
      <c r="L246" s="79">
        <f>J246+K246</f>
        <v>0</v>
      </c>
      <c r="M246" s="222"/>
    </row>
    <row r="247" spans="1:13" s="65" customFormat="1" ht="15.75">
      <c r="A247" s="161"/>
      <c r="B247" s="196"/>
      <c r="C247" s="168" t="s">
        <v>169</v>
      </c>
      <c r="D247" s="171"/>
      <c r="E247" s="170"/>
      <c r="F247" s="95"/>
      <c r="G247" s="96"/>
      <c r="H247" s="95"/>
      <c r="I247" s="95"/>
      <c r="J247" s="95"/>
      <c r="K247" s="25"/>
      <c r="L247" s="68"/>
      <c r="M247" s="222"/>
    </row>
    <row r="248" spans="1:13" ht="15.75" thickBot="1">
      <c r="B248" s="196"/>
      <c r="F248" s="68"/>
      <c r="G248" s="68"/>
      <c r="H248" s="68"/>
      <c r="I248" s="68"/>
      <c r="J248" s="68"/>
      <c r="L248" s="68"/>
      <c r="M248" s="222"/>
    </row>
    <row r="249" spans="1:13" ht="16.5" thickBot="1">
      <c r="B249" s="190" t="s">
        <v>787</v>
      </c>
      <c r="C249" s="125" t="s">
        <v>854</v>
      </c>
      <c r="D249" s="70"/>
      <c r="E249" s="71"/>
      <c r="F249" s="97"/>
      <c r="G249" s="72"/>
      <c r="H249" s="72"/>
      <c r="I249" s="72"/>
      <c r="J249" s="72"/>
      <c r="K249" s="204"/>
      <c r="L249" s="208"/>
      <c r="M249" s="127">
        <f>SUM(L251:L273)</f>
        <v>0</v>
      </c>
    </row>
    <row r="250" spans="1:13">
      <c r="A250" s="166"/>
      <c r="B250" s="186"/>
      <c r="H250" s="41"/>
      <c r="I250" s="41"/>
      <c r="J250" s="41"/>
      <c r="L250" s="41"/>
      <c r="M250" s="220"/>
    </row>
    <row r="251" spans="1:13" ht="20.25">
      <c r="B251" s="199" t="s">
        <v>524</v>
      </c>
      <c r="C251" s="146" t="s">
        <v>525</v>
      </c>
      <c r="D251" s="147"/>
      <c r="E251" s="146"/>
      <c r="F251" s="146">
        <v>0</v>
      </c>
      <c r="G251" s="27" t="s">
        <v>19</v>
      </c>
      <c r="H251" s="85"/>
      <c r="I251" s="85"/>
      <c r="J251" s="85"/>
      <c r="L251" s="79">
        <f t="shared" ref="L251:L261" si="15">J251+K251</f>
        <v>0</v>
      </c>
      <c r="M251" s="222"/>
    </row>
    <row r="252" spans="1:13" ht="20.25">
      <c r="A252" s="184"/>
      <c r="B252" s="199" t="s">
        <v>526</v>
      </c>
      <c r="C252" s="146" t="s">
        <v>527</v>
      </c>
      <c r="D252" s="147"/>
      <c r="E252" s="146"/>
      <c r="F252" s="146">
        <v>0</v>
      </c>
      <c r="G252" s="96" t="s">
        <v>19</v>
      </c>
      <c r="H252" s="85"/>
      <c r="I252" s="85"/>
      <c r="J252" s="85"/>
      <c r="L252" s="79">
        <f t="shared" si="15"/>
        <v>0</v>
      </c>
      <c r="M252" s="222"/>
    </row>
    <row r="253" spans="1:13" ht="20.25">
      <c r="A253" s="184"/>
      <c r="B253" s="199" t="s">
        <v>528</v>
      </c>
      <c r="C253" s="146" t="s">
        <v>529</v>
      </c>
      <c r="D253" s="147"/>
      <c r="E253" s="146"/>
      <c r="F253" s="146">
        <v>0</v>
      </c>
      <c r="G253" s="27" t="s">
        <v>19</v>
      </c>
      <c r="H253" s="85"/>
      <c r="I253" s="85"/>
      <c r="J253" s="85"/>
      <c r="L253" s="79">
        <f t="shared" si="15"/>
        <v>0</v>
      </c>
      <c r="M253" s="222"/>
    </row>
    <row r="254" spans="1:13" ht="20.25">
      <c r="A254" s="184"/>
      <c r="B254" s="199" t="s">
        <v>530</v>
      </c>
      <c r="C254" s="146" t="s">
        <v>125</v>
      </c>
      <c r="D254" s="147"/>
      <c r="E254" s="146"/>
      <c r="F254" s="146">
        <v>0</v>
      </c>
      <c r="G254" s="96" t="s">
        <v>19</v>
      </c>
      <c r="H254" s="85"/>
      <c r="I254" s="85"/>
      <c r="J254" s="85"/>
      <c r="L254" s="79">
        <f t="shared" si="15"/>
        <v>0</v>
      </c>
      <c r="M254" s="222"/>
    </row>
    <row r="255" spans="1:13" ht="20.25">
      <c r="A255" s="184"/>
      <c r="B255" s="199" t="s">
        <v>531</v>
      </c>
      <c r="C255" s="146" t="s">
        <v>31</v>
      </c>
      <c r="D255" s="147"/>
      <c r="E255" s="146"/>
      <c r="F255" s="146">
        <v>0</v>
      </c>
      <c r="G255" s="96" t="s">
        <v>153</v>
      </c>
      <c r="H255" s="85"/>
      <c r="I255" s="85"/>
      <c r="J255" s="85"/>
      <c r="L255" s="79">
        <f t="shared" si="15"/>
        <v>0</v>
      </c>
      <c r="M255" s="222"/>
    </row>
    <row r="256" spans="1:13" ht="20.25">
      <c r="A256" s="184"/>
      <c r="B256" s="199" t="s">
        <v>532</v>
      </c>
      <c r="C256" s="146" t="s">
        <v>126</v>
      </c>
      <c r="D256" s="147"/>
      <c r="E256" s="146"/>
      <c r="F256" s="146">
        <v>0</v>
      </c>
      <c r="G256" s="96" t="s">
        <v>153</v>
      </c>
      <c r="H256" s="85"/>
      <c r="I256" s="85"/>
      <c r="J256" s="85"/>
      <c r="L256" s="79">
        <f t="shared" si="15"/>
        <v>0</v>
      </c>
      <c r="M256" s="222"/>
    </row>
    <row r="257" spans="1:13" ht="20.25">
      <c r="A257" s="184"/>
      <c r="B257" s="199" t="s">
        <v>533</v>
      </c>
      <c r="C257" s="146" t="s">
        <v>128</v>
      </c>
      <c r="D257" s="147"/>
      <c r="E257" s="146"/>
      <c r="F257" s="146">
        <v>0</v>
      </c>
      <c r="G257" s="96" t="s">
        <v>153</v>
      </c>
      <c r="H257" s="85"/>
      <c r="I257" s="85"/>
      <c r="J257" s="85"/>
      <c r="L257" s="79">
        <f t="shared" si="15"/>
        <v>0</v>
      </c>
      <c r="M257" s="222"/>
    </row>
    <row r="258" spans="1:13" ht="20.25">
      <c r="A258" s="166"/>
      <c r="B258" s="199" t="s">
        <v>534</v>
      </c>
      <c r="C258" s="146" t="s">
        <v>680</v>
      </c>
      <c r="D258" s="147"/>
      <c r="E258" s="146"/>
      <c r="F258" s="146">
        <v>0</v>
      </c>
      <c r="G258" s="96" t="s">
        <v>153</v>
      </c>
      <c r="H258" s="85"/>
      <c r="I258" s="85"/>
      <c r="J258" s="85"/>
      <c r="L258" s="79">
        <f t="shared" si="15"/>
        <v>0</v>
      </c>
      <c r="M258" s="222"/>
    </row>
    <row r="259" spans="1:13" ht="20.25">
      <c r="A259" s="166"/>
      <c r="B259" s="199" t="s">
        <v>535</v>
      </c>
      <c r="C259" s="146" t="s">
        <v>133</v>
      </c>
      <c r="D259" s="147"/>
      <c r="E259" s="146"/>
      <c r="F259" s="146">
        <v>0</v>
      </c>
      <c r="G259" s="96" t="s">
        <v>153</v>
      </c>
      <c r="H259" s="85"/>
      <c r="I259" s="85"/>
      <c r="J259" s="85"/>
      <c r="L259" s="79">
        <f t="shared" si="15"/>
        <v>0</v>
      </c>
      <c r="M259" s="222"/>
    </row>
    <row r="260" spans="1:13" ht="20.25">
      <c r="A260" s="166"/>
      <c r="B260" s="199" t="s">
        <v>127</v>
      </c>
      <c r="C260" s="146" t="s">
        <v>135</v>
      </c>
      <c r="D260" s="147"/>
      <c r="E260" s="146"/>
      <c r="F260" s="146">
        <v>0</v>
      </c>
      <c r="G260" s="96" t="s">
        <v>153</v>
      </c>
      <c r="H260" s="85"/>
      <c r="I260" s="85"/>
      <c r="J260" s="85"/>
      <c r="L260" s="79">
        <f t="shared" si="15"/>
        <v>0</v>
      </c>
      <c r="M260" s="222"/>
    </row>
    <row r="261" spans="1:13" ht="20.25">
      <c r="A261" s="166"/>
      <c r="B261" s="199" t="s">
        <v>129</v>
      </c>
      <c r="C261" s="146" t="s">
        <v>679</v>
      </c>
      <c r="D261" s="147"/>
      <c r="E261" s="146"/>
      <c r="F261" s="146">
        <v>0</v>
      </c>
      <c r="G261" s="96" t="s">
        <v>153</v>
      </c>
      <c r="H261" s="85"/>
      <c r="I261" s="85"/>
      <c r="J261" s="85"/>
      <c r="L261" s="79">
        <f t="shared" si="15"/>
        <v>0</v>
      </c>
      <c r="M261" s="222"/>
    </row>
    <row r="262" spans="1:13" ht="20.25">
      <c r="A262" s="183"/>
      <c r="C262" s="148" t="s">
        <v>536</v>
      </c>
      <c r="D262" s="149"/>
      <c r="E262" s="148"/>
      <c r="F262" s="146"/>
      <c r="G262" s="96"/>
      <c r="H262" s="85"/>
      <c r="I262" s="85"/>
      <c r="J262" s="85"/>
      <c r="L262" s="68"/>
      <c r="M262" s="222"/>
    </row>
    <row r="263" spans="1:13" ht="20.25">
      <c r="A263" s="183"/>
      <c r="B263" s="199" t="s">
        <v>130</v>
      </c>
      <c r="C263" s="146" t="s">
        <v>138</v>
      </c>
      <c r="D263" s="147"/>
      <c r="E263" s="146"/>
      <c r="F263" s="146">
        <v>0</v>
      </c>
      <c r="G263" s="96" t="s">
        <v>19</v>
      </c>
      <c r="H263" s="85"/>
      <c r="I263" s="85"/>
      <c r="J263" s="85"/>
      <c r="L263" s="79">
        <f t="shared" ref="L263:L271" si="16">J263+K263</f>
        <v>0</v>
      </c>
      <c r="M263" s="222"/>
    </row>
    <row r="264" spans="1:13" ht="15.75">
      <c r="A264" s="166"/>
      <c r="B264" s="199" t="s">
        <v>131</v>
      </c>
      <c r="C264" s="146" t="s">
        <v>140</v>
      </c>
      <c r="D264" s="147"/>
      <c r="E264" s="146"/>
      <c r="F264" s="146">
        <v>0</v>
      </c>
      <c r="G264" s="96" t="s">
        <v>19</v>
      </c>
      <c r="H264" s="41"/>
      <c r="I264" s="41"/>
      <c r="J264" s="41"/>
      <c r="L264" s="79">
        <f t="shared" si="16"/>
        <v>0</v>
      </c>
      <c r="M264" s="222"/>
    </row>
    <row r="265" spans="1:13" ht="15.75">
      <c r="A265" s="166"/>
      <c r="B265" s="199" t="s">
        <v>132</v>
      </c>
      <c r="C265" s="146" t="s">
        <v>142</v>
      </c>
      <c r="D265" s="147"/>
      <c r="E265" s="146"/>
      <c r="F265" s="58">
        <v>0</v>
      </c>
      <c r="G265" s="96" t="s">
        <v>19</v>
      </c>
      <c r="H265" s="41"/>
      <c r="I265" s="41"/>
      <c r="J265" s="41"/>
      <c r="L265" s="79">
        <f t="shared" si="16"/>
        <v>0</v>
      </c>
      <c r="M265" s="222"/>
    </row>
    <row r="266" spans="1:13" ht="15.75">
      <c r="A266" s="166"/>
      <c r="B266" s="199" t="s">
        <v>134</v>
      </c>
      <c r="C266" s="146" t="s">
        <v>144</v>
      </c>
      <c r="D266" s="147"/>
      <c r="E266" s="146"/>
      <c r="F266" s="58">
        <v>0</v>
      </c>
      <c r="G266" s="96" t="s">
        <v>19</v>
      </c>
      <c r="H266" s="41"/>
      <c r="I266" s="41"/>
      <c r="J266" s="41"/>
      <c r="L266" s="79">
        <f t="shared" si="16"/>
        <v>0</v>
      </c>
      <c r="M266" s="222"/>
    </row>
    <row r="267" spans="1:13" ht="15.75">
      <c r="A267" s="166"/>
      <c r="B267" s="199" t="s">
        <v>136</v>
      </c>
      <c r="C267" s="146" t="s">
        <v>145</v>
      </c>
      <c r="D267" s="147"/>
      <c r="E267" s="146"/>
      <c r="F267" s="58">
        <v>0</v>
      </c>
      <c r="G267" s="96" t="s">
        <v>19</v>
      </c>
      <c r="H267" s="41"/>
      <c r="I267" s="41"/>
      <c r="J267" s="41"/>
      <c r="L267" s="79">
        <f t="shared" si="16"/>
        <v>0</v>
      </c>
      <c r="M267" s="222"/>
    </row>
    <row r="268" spans="1:13" ht="15.75">
      <c r="A268" s="166"/>
      <c r="B268" s="199" t="s">
        <v>137</v>
      </c>
      <c r="C268" s="146" t="s">
        <v>146</v>
      </c>
      <c r="D268" s="147"/>
      <c r="E268" s="146"/>
      <c r="F268" s="58"/>
      <c r="G268" s="96" t="s">
        <v>19</v>
      </c>
      <c r="H268" s="41"/>
      <c r="I268" s="41"/>
      <c r="J268" s="41"/>
      <c r="L268" s="79">
        <f t="shared" si="16"/>
        <v>0</v>
      </c>
      <c r="M268" s="222"/>
    </row>
    <row r="269" spans="1:13" ht="15.75">
      <c r="A269" s="183"/>
      <c r="B269" s="199" t="s">
        <v>139</v>
      </c>
      <c r="C269" s="146" t="s">
        <v>147</v>
      </c>
      <c r="D269" s="147"/>
      <c r="E269" s="146"/>
      <c r="F269" s="58">
        <v>0</v>
      </c>
      <c r="G269" s="96" t="s">
        <v>19</v>
      </c>
      <c r="H269" s="41"/>
      <c r="I269" s="41"/>
      <c r="J269" s="41"/>
      <c r="L269" s="79">
        <f t="shared" si="16"/>
        <v>0</v>
      </c>
      <c r="M269" s="222"/>
    </row>
    <row r="270" spans="1:13" ht="15.75">
      <c r="A270" s="183"/>
      <c r="B270" s="199" t="s">
        <v>141</v>
      </c>
      <c r="C270" s="146" t="s">
        <v>537</v>
      </c>
      <c r="D270" s="147"/>
      <c r="E270" s="146"/>
      <c r="F270" s="58">
        <v>0</v>
      </c>
      <c r="G270" s="96" t="s">
        <v>153</v>
      </c>
      <c r="H270" s="41"/>
      <c r="I270" s="41"/>
      <c r="J270" s="41"/>
      <c r="L270" s="79">
        <f t="shared" si="16"/>
        <v>0</v>
      </c>
      <c r="M270" s="222"/>
    </row>
    <row r="271" spans="1:13" ht="15.75">
      <c r="A271" s="166"/>
      <c r="B271" s="199" t="s">
        <v>143</v>
      </c>
      <c r="C271" s="146" t="s">
        <v>678</v>
      </c>
      <c r="D271" s="147"/>
      <c r="E271" s="146"/>
      <c r="F271" s="58"/>
      <c r="G271" s="96"/>
      <c r="H271" s="41"/>
      <c r="I271" s="41"/>
      <c r="J271" s="41"/>
      <c r="L271" s="79">
        <f t="shared" si="16"/>
        <v>0</v>
      </c>
      <c r="M271" s="222"/>
    </row>
    <row r="272" spans="1:13" ht="15.75">
      <c r="A272" s="183"/>
      <c r="B272" s="186"/>
      <c r="C272" s="168" t="s">
        <v>169</v>
      </c>
      <c r="D272" s="147"/>
      <c r="E272" s="146"/>
      <c r="F272" s="58"/>
      <c r="G272" s="96"/>
      <c r="H272" s="41"/>
      <c r="I272" s="41"/>
      <c r="J272" s="41"/>
      <c r="L272" s="68"/>
      <c r="M272" s="222"/>
    </row>
    <row r="273" spans="1:13" ht="15.75" thickBot="1">
      <c r="B273" s="196"/>
      <c r="F273" s="82"/>
      <c r="G273" s="82"/>
      <c r="H273" s="41"/>
      <c r="I273" s="41"/>
      <c r="J273" s="41"/>
      <c r="L273" s="41"/>
      <c r="M273" s="220"/>
    </row>
    <row r="274" spans="1:13" s="65" customFormat="1" ht="16.5" thickBot="1">
      <c r="A274" s="161"/>
      <c r="B274" s="190" t="s">
        <v>788</v>
      </c>
      <c r="C274" s="125" t="s">
        <v>42</v>
      </c>
      <c r="D274" s="70"/>
      <c r="E274" s="71"/>
      <c r="F274" s="211"/>
      <c r="G274" s="209"/>
      <c r="H274" s="72"/>
      <c r="I274" s="72"/>
      <c r="J274" s="72"/>
      <c r="K274" s="209"/>
      <c r="L274" s="208"/>
      <c r="M274" s="127">
        <f>SUM(L276:L283)</f>
        <v>0</v>
      </c>
    </row>
    <row r="275" spans="1:13" ht="20.25">
      <c r="B275" s="196"/>
      <c r="C275" s="126"/>
      <c r="D275" s="81"/>
      <c r="E275" s="80"/>
      <c r="H275" s="41"/>
      <c r="I275" s="41"/>
      <c r="J275" s="41"/>
      <c r="L275" s="41"/>
      <c r="M275" s="220"/>
    </row>
    <row r="276" spans="1:13" ht="15.75">
      <c r="B276" s="199" t="s">
        <v>538</v>
      </c>
      <c r="C276" s="143" t="s">
        <v>539</v>
      </c>
      <c r="D276" s="171"/>
      <c r="E276" s="170"/>
      <c r="H276" s="95"/>
      <c r="I276" s="95"/>
      <c r="J276" s="95"/>
      <c r="L276" s="79">
        <f t="shared" ref="L276:L281" si="17">J276+K276</f>
        <v>0</v>
      </c>
      <c r="M276" s="220"/>
    </row>
    <row r="277" spans="1:13" ht="15.75">
      <c r="B277" s="199" t="s">
        <v>540</v>
      </c>
      <c r="C277" s="143" t="s">
        <v>677</v>
      </c>
      <c r="D277" s="171"/>
      <c r="E277" s="170"/>
      <c r="H277" s="95"/>
      <c r="I277" s="95"/>
      <c r="J277" s="95"/>
      <c r="L277" s="79">
        <f t="shared" si="17"/>
        <v>0</v>
      </c>
      <c r="M277" s="220"/>
    </row>
    <row r="278" spans="1:13" ht="15.75">
      <c r="B278" s="199" t="s">
        <v>541</v>
      </c>
      <c r="C278" s="143" t="s">
        <v>542</v>
      </c>
      <c r="D278" s="171"/>
      <c r="E278" s="170"/>
      <c r="H278" s="95"/>
      <c r="I278" s="95"/>
      <c r="J278" s="95"/>
      <c r="L278" s="79">
        <f t="shared" si="17"/>
        <v>0</v>
      </c>
      <c r="M278" s="220"/>
    </row>
    <row r="279" spans="1:13" ht="15.75">
      <c r="B279" s="199" t="s">
        <v>543</v>
      </c>
      <c r="C279" s="143" t="s">
        <v>544</v>
      </c>
      <c r="D279" s="171"/>
      <c r="E279" s="170"/>
      <c r="H279" s="95"/>
      <c r="I279" s="95"/>
      <c r="J279" s="95"/>
      <c r="L279" s="79">
        <f t="shared" si="17"/>
        <v>0</v>
      </c>
      <c r="M279" s="220"/>
    </row>
    <row r="280" spans="1:13" ht="15.75">
      <c r="B280" s="199" t="s">
        <v>545</v>
      </c>
      <c r="C280" s="143" t="s">
        <v>546</v>
      </c>
      <c r="D280" s="171"/>
      <c r="E280" s="170"/>
      <c r="H280" s="95"/>
      <c r="I280" s="95"/>
      <c r="J280" s="95"/>
      <c r="L280" s="79">
        <f t="shared" si="17"/>
        <v>0</v>
      </c>
      <c r="M280" s="220"/>
    </row>
    <row r="281" spans="1:13" ht="27.75">
      <c r="A281" s="212"/>
      <c r="B281" s="199" t="s">
        <v>547</v>
      </c>
      <c r="C281" s="146" t="s">
        <v>548</v>
      </c>
      <c r="D281" s="86"/>
      <c r="E281" s="141"/>
      <c r="H281" s="95"/>
      <c r="I281" s="95"/>
      <c r="J281" s="95"/>
      <c r="L281" s="79">
        <f t="shared" si="17"/>
        <v>0</v>
      </c>
      <c r="M281" s="220"/>
    </row>
    <row r="282" spans="1:13" ht="15.75">
      <c r="A282" s="166"/>
      <c r="B282" s="186"/>
      <c r="C282" s="168" t="s">
        <v>169</v>
      </c>
    </row>
    <row r="283" spans="1:13" ht="15.75" thickBot="1">
      <c r="A283" s="166"/>
      <c r="B283" s="186"/>
      <c r="E283" s="82"/>
      <c r="F283" s="25"/>
      <c r="G283" s="25"/>
      <c r="H283" s="95"/>
      <c r="I283" s="95"/>
      <c r="J283" s="95"/>
      <c r="L283" s="68"/>
      <c r="M283" s="222"/>
    </row>
    <row r="284" spans="1:13" s="65" customFormat="1" ht="16.5" thickBot="1">
      <c r="A284" s="161"/>
      <c r="B284" s="190" t="s">
        <v>816</v>
      </c>
      <c r="C284" s="125" t="s">
        <v>148</v>
      </c>
      <c r="D284" s="70"/>
      <c r="E284" s="71"/>
      <c r="F284" s="211"/>
      <c r="G284" s="209"/>
      <c r="H284" s="72"/>
      <c r="I284" s="72"/>
      <c r="J284" s="72"/>
      <c r="K284" s="209"/>
      <c r="L284" s="208"/>
      <c r="M284" s="127">
        <f>SUM(L286:L300)</f>
        <v>0</v>
      </c>
    </row>
    <row r="285" spans="1:13" ht="15.75">
      <c r="B285" s="196"/>
      <c r="C285" s="146"/>
      <c r="D285" s="86"/>
      <c r="E285" s="141"/>
      <c r="H285" s="95"/>
      <c r="I285" s="95"/>
      <c r="J285" s="95"/>
      <c r="L285" s="68"/>
      <c r="M285" s="222"/>
    </row>
    <row r="286" spans="1:13" ht="15.75">
      <c r="B286" s="199" t="s">
        <v>570</v>
      </c>
      <c r="C286" s="143" t="s">
        <v>676</v>
      </c>
      <c r="D286" s="86"/>
      <c r="E286" s="141"/>
      <c r="F286" s="58">
        <v>0</v>
      </c>
      <c r="G286" s="96" t="s">
        <v>153</v>
      </c>
      <c r="H286" s="95"/>
      <c r="I286" s="95"/>
      <c r="J286" s="95"/>
      <c r="L286" s="79">
        <f t="shared" ref="L286:L298" si="18">J286+K286</f>
        <v>0</v>
      </c>
      <c r="M286" s="220"/>
    </row>
    <row r="287" spans="1:13" ht="15.75">
      <c r="B287" s="196"/>
      <c r="C287" s="143"/>
      <c r="D287" s="86"/>
      <c r="E287" s="141"/>
      <c r="F287" s="58"/>
      <c r="G287" s="96"/>
      <c r="H287" s="95"/>
      <c r="I287" s="95"/>
      <c r="J287" s="95"/>
      <c r="L287" s="79">
        <f t="shared" si="18"/>
        <v>0</v>
      </c>
      <c r="M287" s="220"/>
    </row>
    <row r="288" spans="1:13" ht="15.75">
      <c r="B288" s="199" t="s">
        <v>571</v>
      </c>
      <c r="C288" s="146" t="s">
        <v>675</v>
      </c>
      <c r="D288" s="86"/>
      <c r="E288" s="141"/>
      <c r="F288" s="58">
        <v>0</v>
      </c>
      <c r="G288" s="96" t="s">
        <v>153</v>
      </c>
      <c r="H288" s="95"/>
      <c r="I288" s="95"/>
      <c r="J288" s="95"/>
      <c r="L288" s="79">
        <f t="shared" si="18"/>
        <v>0</v>
      </c>
      <c r="M288" s="220"/>
    </row>
    <row r="289" spans="1:15" ht="15.75">
      <c r="B289" s="199" t="s">
        <v>572</v>
      </c>
      <c r="C289" s="146" t="s">
        <v>674</v>
      </c>
      <c r="D289" s="86"/>
      <c r="E289" s="141"/>
      <c r="F289" s="58">
        <v>0</v>
      </c>
      <c r="G289" s="96" t="s">
        <v>153</v>
      </c>
      <c r="H289" s="95"/>
      <c r="I289" s="95"/>
      <c r="J289" s="95"/>
      <c r="L289" s="79">
        <f t="shared" si="18"/>
        <v>0</v>
      </c>
      <c r="M289" s="220"/>
    </row>
    <row r="290" spans="1:15" ht="15.75">
      <c r="B290" s="199" t="s">
        <v>573</v>
      </c>
      <c r="C290" s="146" t="s">
        <v>673</v>
      </c>
      <c r="D290" s="86"/>
      <c r="E290" s="141"/>
      <c r="F290" s="58">
        <v>0</v>
      </c>
      <c r="G290" s="96" t="s">
        <v>153</v>
      </c>
      <c r="H290" s="95"/>
      <c r="I290" s="95"/>
      <c r="J290" s="95"/>
      <c r="L290" s="79">
        <f t="shared" si="18"/>
        <v>0</v>
      </c>
      <c r="M290" s="220"/>
    </row>
    <row r="291" spans="1:15" ht="17.25" customHeight="1">
      <c r="B291" s="199" t="s">
        <v>574</v>
      </c>
      <c r="C291" s="146" t="s">
        <v>672</v>
      </c>
      <c r="D291" s="86"/>
      <c r="E291" s="141"/>
      <c r="F291" s="58">
        <v>0</v>
      </c>
      <c r="G291" s="96" t="s">
        <v>153</v>
      </c>
      <c r="H291" s="95"/>
      <c r="I291" s="95"/>
      <c r="J291" s="95"/>
      <c r="L291" s="79">
        <f t="shared" si="18"/>
        <v>0</v>
      </c>
      <c r="M291" s="220"/>
    </row>
    <row r="292" spans="1:15" ht="15.75">
      <c r="B292" s="199" t="s">
        <v>575</v>
      </c>
      <c r="C292" s="146" t="s">
        <v>549</v>
      </c>
      <c r="D292" s="86"/>
      <c r="E292" s="141"/>
      <c r="F292" s="58">
        <v>0</v>
      </c>
      <c r="G292" s="96" t="s">
        <v>153</v>
      </c>
      <c r="H292" s="95"/>
      <c r="I292" s="95"/>
      <c r="J292" s="95"/>
      <c r="L292" s="79">
        <f t="shared" si="18"/>
        <v>0</v>
      </c>
      <c r="M292" s="220"/>
    </row>
    <row r="293" spans="1:15" ht="15.75">
      <c r="B293" s="199" t="s">
        <v>576</v>
      </c>
      <c r="C293" s="146" t="s">
        <v>671</v>
      </c>
      <c r="D293" s="86"/>
      <c r="E293" s="141"/>
      <c r="F293" s="58">
        <v>1</v>
      </c>
      <c r="G293" s="96" t="s">
        <v>153</v>
      </c>
      <c r="H293" s="95"/>
      <c r="I293" s="95"/>
      <c r="J293" s="95"/>
      <c r="L293" s="79">
        <f t="shared" si="18"/>
        <v>0</v>
      </c>
      <c r="M293" s="220"/>
    </row>
    <row r="294" spans="1:15" ht="15.75">
      <c r="B294" s="199" t="s">
        <v>577</v>
      </c>
      <c r="C294" s="146" t="s">
        <v>670</v>
      </c>
      <c r="D294" s="86"/>
      <c r="E294" s="141"/>
      <c r="F294" s="58">
        <v>0</v>
      </c>
      <c r="G294" s="96" t="s">
        <v>164</v>
      </c>
      <c r="H294" s="95"/>
      <c r="I294" s="95"/>
      <c r="J294" s="95"/>
      <c r="L294" s="79">
        <f t="shared" si="18"/>
        <v>0</v>
      </c>
      <c r="M294" s="220"/>
    </row>
    <row r="295" spans="1:15" ht="15.75">
      <c r="B295" s="199" t="s">
        <v>578</v>
      </c>
      <c r="C295" s="146" t="s">
        <v>669</v>
      </c>
      <c r="D295" s="86"/>
      <c r="E295" s="141"/>
      <c r="F295" s="58"/>
      <c r="G295" s="96" t="s">
        <v>165</v>
      </c>
      <c r="H295" s="95"/>
      <c r="I295" s="95"/>
      <c r="J295" s="95"/>
      <c r="L295" s="79">
        <f t="shared" si="18"/>
        <v>0</v>
      </c>
      <c r="M295" s="220"/>
    </row>
    <row r="296" spans="1:15" ht="15.75">
      <c r="A296" s="166"/>
      <c r="B296" s="199" t="s">
        <v>579</v>
      </c>
      <c r="C296" s="143" t="s">
        <v>668</v>
      </c>
      <c r="D296" s="86"/>
      <c r="E296" s="141"/>
      <c r="F296" s="58">
        <v>0</v>
      </c>
      <c r="G296" s="96" t="s">
        <v>164</v>
      </c>
      <c r="H296" s="95"/>
      <c r="I296" s="95"/>
      <c r="J296" s="95"/>
      <c r="L296" s="79">
        <f t="shared" si="18"/>
        <v>0</v>
      </c>
      <c r="M296" s="220"/>
    </row>
    <row r="297" spans="1:15" ht="15.75">
      <c r="A297" s="166"/>
      <c r="B297" s="199" t="s">
        <v>580</v>
      </c>
      <c r="C297" s="143" t="s">
        <v>667</v>
      </c>
      <c r="D297" s="86"/>
      <c r="E297" s="141"/>
      <c r="F297" s="58">
        <v>0</v>
      </c>
      <c r="G297" s="96" t="s">
        <v>153</v>
      </c>
      <c r="H297" s="95"/>
      <c r="I297" s="95"/>
      <c r="J297" s="95"/>
      <c r="L297" s="79">
        <f t="shared" si="18"/>
        <v>0</v>
      </c>
      <c r="M297" s="220"/>
    </row>
    <row r="298" spans="1:15" ht="15.75">
      <c r="B298" s="199" t="s">
        <v>581</v>
      </c>
      <c r="C298" s="143" t="s">
        <v>842</v>
      </c>
      <c r="D298" s="86"/>
      <c r="E298" s="141"/>
      <c r="F298" s="58">
        <v>0</v>
      </c>
      <c r="G298" s="96" t="s">
        <v>165</v>
      </c>
      <c r="H298" s="95"/>
      <c r="I298" s="95"/>
      <c r="J298" s="95"/>
      <c r="L298" s="79">
        <f t="shared" si="18"/>
        <v>0</v>
      </c>
      <c r="M298" s="220"/>
    </row>
    <row r="299" spans="1:15" ht="15.75">
      <c r="B299" s="196"/>
      <c r="C299" s="168" t="s">
        <v>169</v>
      </c>
      <c r="D299" s="86"/>
      <c r="E299" s="141"/>
      <c r="F299" s="58"/>
      <c r="G299" s="96"/>
      <c r="H299" s="95"/>
      <c r="I299" s="95"/>
      <c r="J299" s="95"/>
      <c r="L299" s="68"/>
      <c r="M299" s="220"/>
    </row>
    <row r="300" spans="1:15" ht="15.75" thickBot="1">
      <c r="B300" s="196"/>
      <c r="F300" s="58"/>
      <c r="G300" s="96"/>
      <c r="H300" s="95"/>
      <c r="I300" s="95"/>
      <c r="J300" s="95"/>
      <c r="L300" s="68"/>
      <c r="M300" s="222"/>
    </row>
    <row r="301" spans="1:15" ht="16.5" thickBot="1">
      <c r="B301" s="190" t="s">
        <v>817</v>
      </c>
      <c r="C301" s="125" t="s">
        <v>287</v>
      </c>
      <c r="D301" s="70"/>
      <c r="E301" s="71"/>
      <c r="F301" s="97"/>
      <c r="G301" s="72"/>
      <c r="H301" s="72"/>
      <c r="I301" s="72"/>
      <c r="J301" s="72"/>
      <c r="K301" s="204"/>
      <c r="L301" s="208"/>
      <c r="M301" s="127">
        <f>SUM(L303:L307)</f>
        <v>0</v>
      </c>
      <c r="O301" s="82"/>
    </row>
    <row r="302" spans="1:15">
      <c r="B302" s="196"/>
      <c r="C302" s="90"/>
      <c r="D302" s="171"/>
      <c r="E302" s="170"/>
      <c r="F302" s="58"/>
      <c r="G302" s="78"/>
      <c r="H302" s="58"/>
      <c r="I302" s="58"/>
      <c r="J302" s="58"/>
      <c r="K302" s="69"/>
      <c r="L302" s="58"/>
      <c r="M302" s="227"/>
      <c r="O302" s="82"/>
    </row>
    <row r="303" spans="1:15" ht="28.5">
      <c r="A303" s="200"/>
      <c r="B303" s="199" t="s">
        <v>550</v>
      </c>
      <c r="C303" s="143" t="s">
        <v>288</v>
      </c>
      <c r="D303" s="171"/>
      <c r="E303" s="170"/>
      <c r="F303" s="58">
        <v>0</v>
      </c>
      <c r="G303" s="78" t="s">
        <v>153</v>
      </c>
      <c r="H303" s="58"/>
      <c r="I303" s="58"/>
      <c r="J303" s="58"/>
      <c r="K303" s="54"/>
      <c r="L303" s="79">
        <f t="shared" ref="L303:L305" si="19">J303+K303</f>
        <v>0</v>
      </c>
      <c r="M303" s="227"/>
      <c r="O303" s="82"/>
    </row>
    <row r="304" spans="1:15" ht="15.75">
      <c r="B304" s="199" t="s">
        <v>551</v>
      </c>
      <c r="C304" s="143" t="s">
        <v>254</v>
      </c>
      <c r="D304" s="171"/>
      <c r="E304" s="170"/>
      <c r="F304" s="58">
        <v>0</v>
      </c>
      <c r="G304" s="78" t="s">
        <v>153</v>
      </c>
      <c r="H304" s="58"/>
      <c r="I304" s="58"/>
      <c r="J304" s="58"/>
      <c r="K304" s="54"/>
      <c r="L304" s="79">
        <f t="shared" si="19"/>
        <v>0</v>
      </c>
      <c r="M304" s="227"/>
      <c r="O304" s="82"/>
    </row>
    <row r="305" spans="1:15" ht="15.75">
      <c r="A305" s="166"/>
      <c r="B305" s="199" t="s">
        <v>553</v>
      </c>
      <c r="C305" s="143" t="s">
        <v>289</v>
      </c>
      <c r="D305" s="171"/>
      <c r="E305" s="170"/>
      <c r="F305" s="58">
        <v>0</v>
      </c>
      <c r="G305" s="78" t="s">
        <v>19</v>
      </c>
      <c r="H305" s="58"/>
      <c r="I305" s="58"/>
      <c r="J305" s="58"/>
      <c r="K305" s="54"/>
      <c r="L305" s="79">
        <f t="shared" si="19"/>
        <v>0</v>
      </c>
      <c r="M305" s="227"/>
      <c r="O305" s="82"/>
    </row>
    <row r="306" spans="1:15" ht="15.75">
      <c r="B306" s="199" t="s">
        <v>555</v>
      </c>
      <c r="C306" s="168" t="s">
        <v>169</v>
      </c>
      <c r="D306" s="171"/>
      <c r="E306" s="170"/>
      <c r="F306" s="58"/>
      <c r="G306" s="78"/>
      <c r="H306" s="58"/>
      <c r="I306" s="58"/>
      <c r="J306" s="58"/>
      <c r="K306" s="69"/>
      <c r="L306" s="68"/>
      <c r="M306" s="227"/>
      <c r="O306" s="82"/>
    </row>
    <row r="307" spans="1:15" ht="16.5" thickBot="1">
      <c r="B307" s="196"/>
      <c r="C307" s="168"/>
      <c r="D307" s="144"/>
      <c r="E307" s="143"/>
      <c r="F307" s="58"/>
      <c r="G307" s="96"/>
      <c r="H307" s="95"/>
      <c r="I307" s="95"/>
      <c r="J307" s="95"/>
      <c r="L307" s="68"/>
      <c r="M307" s="220"/>
    </row>
    <row r="308" spans="1:15" s="65" customFormat="1" ht="16.5" thickBot="1">
      <c r="A308" s="161"/>
      <c r="B308" s="190" t="s">
        <v>818</v>
      </c>
      <c r="C308" s="125" t="s">
        <v>302</v>
      </c>
      <c r="D308" s="70"/>
      <c r="E308" s="71"/>
      <c r="F308" s="97"/>
      <c r="G308" s="72"/>
      <c r="H308" s="72"/>
      <c r="I308" s="72"/>
      <c r="J308" s="72"/>
      <c r="K308" s="209"/>
      <c r="L308" s="208"/>
      <c r="M308" s="127">
        <f>SUM(L310:L315)</f>
        <v>0</v>
      </c>
    </row>
    <row r="309" spans="1:15" s="25" customFormat="1" ht="15.75">
      <c r="A309" s="161"/>
      <c r="B309" s="196"/>
      <c r="C309" s="148"/>
      <c r="D309" s="149"/>
      <c r="E309" s="148"/>
      <c r="F309" s="148"/>
      <c r="G309" s="96"/>
      <c r="H309" s="95"/>
      <c r="I309" s="95"/>
      <c r="J309" s="95"/>
      <c r="L309" s="68"/>
      <c r="M309" s="222"/>
    </row>
    <row r="310" spans="1:15" ht="15.75">
      <c r="B310" s="199" t="s">
        <v>303</v>
      </c>
      <c r="C310" s="143" t="s">
        <v>304</v>
      </c>
      <c r="D310" s="144"/>
      <c r="E310" s="143"/>
      <c r="F310" s="58">
        <v>0</v>
      </c>
      <c r="G310" s="96" t="s">
        <v>153</v>
      </c>
      <c r="H310" s="95"/>
      <c r="I310" s="95"/>
      <c r="J310" s="95"/>
      <c r="L310" s="79">
        <f t="shared" ref="L310:L313" si="20">J310+K310</f>
        <v>0</v>
      </c>
      <c r="M310" s="220"/>
    </row>
    <row r="311" spans="1:15" ht="15.75">
      <c r="B311" s="199" t="s">
        <v>305</v>
      </c>
      <c r="C311" s="143" t="s">
        <v>306</v>
      </c>
      <c r="D311" s="144"/>
      <c r="E311" s="143"/>
      <c r="F311" s="58">
        <v>0</v>
      </c>
      <c r="G311" s="96" t="s">
        <v>153</v>
      </c>
      <c r="H311" s="95"/>
      <c r="I311" s="95"/>
      <c r="J311" s="95"/>
      <c r="L311" s="79">
        <f t="shared" si="20"/>
        <v>0</v>
      </c>
      <c r="M311" s="220"/>
    </row>
    <row r="312" spans="1:15" ht="15.75">
      <c r="B312" s="199" t="s">
        <v>307</v>
      </c>
      <c r="C312" s="146" t="s">
        <v>666</v>
      </c>
      <c r="D312" s="147"/>
      <c r="E312" s="146"/>
      <c r="F312" s="58">
        <v>0</v>
      </c>
      <c r="G312" s="96" t="s">
        <v>153</v>
      </c>
      <c r="H312" s="95"/>
      <c r="I312" s="95"/>
      <c r="J312" s="95"/>
      <c r="L312" s="79">
        <f t="shared" si="20"/>
        <v>0</v>
      </c>
      <c r="M312" s="220"/>
    </row>
    <row r="313" spans="1:15" ht="15.75">
      <c r="B313" s="199" t="s">
        <v>309</v>
      </c>
      <c r="C313" s="143" t="s">
        <v>25</v>
      </c>
      <c r="D313" s="144"/>
      <c r="E313" s="143"/>
      <c r="F313" s="58">
        <v>0</v>
      </c>
      <c r="G313" s="96" t="s">
        <v>153</v>
      </c>
      <c r="H313" s="95"/>
      <c r="I313" s="95"/>
      <c r="J313" s="95"/>
      <c r="L313" s="79">
        <f t="shared" si="20"/>
        <v>0</v>
      </c>
      <c r="M313" s="220"/>
    </row>
    <row r="314" spans="1:15" ht="15.75">
      <c r="B314" s="196"/>
      <c r="C314" s="168" t="s">
        <v>169</v>
      </c>
      <c r="D314" s="144"/>
      <c r="E314" s="143"/>
      <c r="F314" s="58"/>
      <c r="G314" s="96"/>
      <c r="H314" s="95"/>
      <c r="I314" s="95"/>
      <c r="J314" s="95"/>
      <c r="L314" s="68"/>
      <c r="M314" s="220"/>
    </row>
    <row r="315" spans="1:15" ht="16.5" thickBot="1">
      <c r="B315" s="196"/>
      <c r="C315" s="143"/>
      <c r="D315" s="144"/>
      <c r="E315" s="143"/>
      <c r="F315" s="58"/>
      <c r="G315" s="96"/>
      <c r="H315" s="95"/>
      <c r="I315" s="95"/>
      <c r="J315" s="95"/>
      <c r="L315" s="68"/>
      <c r="M315" s="220"/>
    </row>
    <row r="316" spans="1:15" s="65" customFormat="1" ht="16.5" thickBot="1">
      <c r="A316" s="161"/>
      <c r="B316" s="190" t="s">
        <v>843</v>
      </c>
      <c r="C316" s="125" t="s">
        <v>43</v>
      </c>
      <c r="D316" s="70"/>
      <c r="E316" s="71"/>
      <c r="F316" s="97"/>
      <c r="G316" s="72"/>
      <c r="H316" s="72"/>
      <c r="I316" s="72"/>
      <c r="J316" s="72"/>
      <c r="K316" s="209"/>
      <c r="L316" s="208"/>
      <c r="M316" s="127">
        <f>SUM(L318:L328)</f>
        <v>0</v>
      </c>
    </row>
    <row r="317" spans="1:15" s="25" customFormat="1" ht="15.75">
      <c r="A317" s="161"/>
      <c r="B317" s="196"/>
      <c r="C317" s="148"/>
      <c r="D317" s="149"/>
      <c r="E317" s="148"/>
      <c r="F317" s="148"/>
      <c r="G317" s="96"/>
      <c r="H317" s="95"/>
      <c r="I317" s="95"/>
      <c r="J317" s="95"/>
      <c r="L317" s="68"/>
      <c r="M317" s="222"/>
    </row>
    <row r="318" spans="1:15" ht="15.75">
      <c r="B318" s="199" t="s">
        <v>590</v>
      </c>
      <c r="C318" s="143" t="s">
        <v>150</v>
      </c>
      <c r="D318" s="144"/>
      <c r="E318" s="143"/>
      <c r="F318" s="58">
        <v>0</v>
      </c>
      <c r="G318" s="96" t="s">
        <v>153</v>
      </c>
      <c r="H318" s="95"/>
      <c r="I318" s="95"/>
      <c r="J318" s="95"/>
      <c r="L318" s="79">
        <f t="shared" ref="L318:L326" si="21">J318+K318</f>
        <v>0</v>
      </c>
      <c r="M318" s="220"/>
    </row>
    <row r="319" spans="1:15" ht="15.75">
      <c r="B319" s="199" t="s">
        <v>591</v>
      </c>
      <c r="C319" s="146" t="s">
        <v>552</v>
      </c>
      <c r="D319" s="147"/>
      <c r="E319" s="146"/>
      <c r="F319" s="58">
        <v>0</v>
      </c>
      <c r="G319" s="96" t="s">
        <v>153</v>
      </c>
      <c r="H319" s="95"/>
      <c r="I319" s="95"/>
      <c r="J319" s="95"/>
      <c r="L319" s="79">
        <f t="shared" si="21"/>
        <v>0</v>
      </c>
      <c r="M319" s="220"/>
    </row>
    <row r="320" spans="1:15" ht="15.75">
      <c r="B320" s="199" t="s">
        <v>592</v>
      </c>
      <c r="C320" s="143" t="s">
        <v>554</v>
      </c>
      <c r="D320" s="144"/>
      <c r="E320" s="143"/>
      <c r="F320" s="58">
        <v>0</v>
      </c>
      <c r="G320" s="96" t="s">
        <v>153</v>
      </c>
      <c r="H320" s="95"/>
      <c r="I320" s="95"/>
      <c r="J320" s="95"/>
      <c r="L320" s="79">
        <f t="shared" si="21"/>
        <v>0</v>
      </c>
      <c r="M320" s="220"/>
    </row>
    <row r="321" spans="1:13" ht="15.75">
      <c r="B321" s="199" t="s">
        <v>593</v>
      </c>
      <c r="C321" s="143" t="s">
        <v>557</v>
      </c>
      <c r="D321" s="144"/>
      <c r="E321" s="143"/>
      <c r="F321" s="58">
        <v>0</v>
      </c>
      <c r="G321" s="96" t="s">
        <v>153</v>
      </c>
      <c r="H321" s="95"/>
      <c r="I321" s="95"/>
      <c r="J321" s="95"/>
      <c r="L321" s="79">
        <f t="shared" si="21"/>
        <v>0</v>
      </c>
      <c r="M321" s="220"/>
    </row>
    <row r="322" spans="1:13" ht="15.75">
      <c r="B322" s="199" t="s">
        <v>665</v>
      </c>
      <c r="C322" s="146" t="s">
        <v>664</v>
      </c>
      <c r="D322" s="144"/>
      <c r="E322" s="143"/>
      <c r="F322" s="58">
        <v>0</v>
      </c>
      <c r="G322" s="96" t="s">
        <v>153</v>
      </c>
      <c r="H322" s="95"/>
      <c r="I322" s="95"/>
      <c r="J322" s="95"/>
      <c r="L322" s="79">
        <f t="shared" si="21"/>
        <v>0</v>
      </c>
      <c r="M322" s="220"/>
    </row>
    <row r="323" spans="1:13" ht="15.75">
      <c r="B323" s="199" t="s">
        <v>663</v>
      </c>
      <c r="C323" s="146" t="s">
        <v>662</v>
      </c>
      <c r="D323" s="144"/>
      <c r="E323" s="143"/>
      <c r="F323" s="58"/>
      <c r="G323" s="96"/>
      <c r="H323" s="95"/>
      <c r="I323" s="95"/>
      <c r="J323" s="95"/>
      <c r="L323" s="79">
        <f t="shared" si="21"/>
        <v>0</v>
      </c>
      <c r="M323" s="220"/>
    </row>
    <row r="324" spans="1:13" ht="15.75">
      <c r="B324" s="199" t="s">
        <v>661</v>
      </c>
      <c r="C324" s="143" t="s">
        <v>151</v>
      </c>
      <c r="D324" s="144"/>
      <c r="E324" s="143"/>
      <c r="F324" s="58">
        <v>0</v>
      </c>
      <c r="G324" s="96" t="s">
        <v>153</v>
      </c>
      <c r="H324" s="95"/>
      <c r="I324" s="95"/>
      <c r="J324" s="95"/>
      <c r="L324" s="79">
        <f t="shared" si="21"/>
        <v>0</v>
      </c>
      <c r="M324" s="220"/>
    </row>
    <row r="325" spans="1:13" ht="15.75">
      <c r="B325" s="199" t="s">
        <v>660</v>
      </c>
      <c r="C325" s="143" t="s">
        <v>152</v>
      </c>
      <c r="D325" s="144"/>
      <c r="E325" s="143"/>
      <c r="F325" s="58">
        <v>0</v>
      </c>
      <c r="G325" s="96" t="s">
        <v>153</v>
      </c>
      <c r="H325" s="95"/>
      <c r="I325" s="95"/>
      <c r="J325" s="95"/>
      <c r="L325" s="79">
        <f t="shared" si="21"/>
        <v>0</v>
      </c>
      <c r="M325" s="220"/>
    </row>
    <row r="326" spans="1:13" ht="15.75">
      <c r="B326" s="199" t="s">
        <v>659</v>
      </c>
      <c r="C326" s="143" t="s">
        <v>658</v>
      </c>
      <c r="D326" s="144"/>
      <c r="E326" s="143"/>
      <c r="F326" s="58"/>
      <c r="G326" s="96"/>
      <c r="H326" s="95"/>
      <c r="I326" s="95"/>
      <c r="J326" s="95"/>
      <c r="L326" s="79">
        <f t="shared" si="21"/>
        <v>0</v>
      </c>
      <c r="M326" s="220"/>
    </row>
    <row r="327" spans="1:13" ht="15.75">
      <c r="B327" s="196"/>
      <c r="C327" s="168" t="s">
        <v>169</v>
      </c>
      <c r="D327" s="144"/>
      <c r="E327" s="143"/>
      <c r="F327" s="58"/>
      <c r="G327" s="96"/>
      <c r="H327" s="95"/>
      <c r="I327" s="95"/>
      <c r="J327" s="95"/>
      <c r="L327" s="68"/>
      <c r="M327" s="220"/>
    </row>
    <row r="328" spans="1:13" ht="15.75" thickBot="1">
      <c r="B328" s="196"/>
      <c r="L328" s="65"/>
    </row>
    <row r="329" spans="1:13" s="65" customFormat="1" ht="34.5" customHeight="1" thickBot="1">
      <c r="A329" s="161"/>
      <c r="B329" s="190" t="s">
        <v>844</v>
      </c>
      <c r="C329" s="125" t="s">
        <v>657</v>
      </c>
      <c r="D329" s="70"/>
      <c r="E329" s="71"/>
      <c r="F329" s="97"/>
      <c r="G329" s="72"/>
      <c r="H329" s="72"/>
      <c r="I329" s="72"/>
      <c r="J329" s="72"/>
      <c r="K329" s="209"/>
      <c r="L329" s="208"/>
      <c r="M329" s="127">
        <f>SUM(L331:L335)</f>
        <v>0</v>
      </c>
    </row>
    <row r="330" spans="1:13">
      <c r="B330" s="196"/>
    </row>
    <row r="331" spans="1:13" ht="15.75">
      <c r="B331" s="196" t="s">
        <v>845</v>
      </c>
      <c r="C331" s="169" t="s">
        <v>656</v>
      </c>
      <c r="F331" s="58">
        <v>0</v>
      </c>
      <c r="G331" s="96" t="s">
        <v>153</v>
      </c>
      <c r="L331" s="79">
        <f t="shared" ref="L331:L333" si="22">J331+K331</f>
        <v>0</v>
      </c>
      <c r="M331" s="220"/>
    </row>
    <row r="332" spans="1:13" ht="15.75">
      <c r="B332" s="196" t="s">
        <v>846</v>
      </c>
      <c r="C332" s="169" t="s">
        <v>655</v>
      </c>
      <c r="F332" s="58">
        <v>0</v>
      </c>
      <c r="G332" s="96" t="s">
        <v>153</v>
      </c>
      <c r="L332" s="79">
        <f t="shared" si="22"/>
        <v>0</v>
      </c>
      <c r="M332" s="220"/>
    </row>
    <row r="333" spans="1:13" ht="15.75">
      <c r="B333" s="196" t="s">
        <v>847</v>
      </c>
      <c r="C333" s="169" t="s">
        <v>654</v>
      </c>
      <c r="F333" s="58">
        <v>0</v>
      </c>
      <c r="G333" s="96" t="s">
        <v>153</v>
      </c>
      <c r="L333" s="79">
        <f t="shared" si="22"/>
        <v>0</v>
      </c>
      <c r="M333" s="220"/>
    </row>
    <row r="334" spans="1:13" ht="15.75">
      <c r="B334" s="196"/>
      <c r="C334" s="168" t="s">
        <v>169</v>
      </c>
    </row>
    <row r="335" spans="1:13" ht="15.75" thickBot="1">
      <c r="B335" s="196"/>
    </row>
    <row r="336" spans="1:13" s="98" customFormat="1" ht="54.75" customHeight="1" thickBot="1">
      <c r="A336" s="162"/>
      <c r="B336" s="214"/>
      <c r="C336" s="142" t="s">
        <v>558</v>
      </c>
      <c r="D336" s="99"/>
      <c r="E336" s="100"/>
      <c r="F336" s="167"/>
      <c r="G336" s="101"/>
      <c r="H336" s="101"/>
      <c r="I336" s="101"/>
      <c r="J336" s="203">
        <f>SUM(J14:J335)</f>
        <v>0</v>
      </c>
      <c r="K336" s="203">
        <f>SUM(K14:K335)</f>
        <v>0</v>
      </c>
      <c r="L336" s="102"/>
      <c r="M336" s="132">
        <f>SUM(M12:M335)</f>
        <v>0</v>
      </c>
    </row>
    <row r="345" spans="12:12">
      <c r="L345" s="65"/>
    </row>
  </sheetData>
  <mergeCells count="3">
    <mergeCell ref="C69:D69"/>
    <mergeCell ref="C27:D27"/>
    <mergeCell ref="C56:D56"/>
  </mergeCells>
  <dataValidations count="1">
    <dataValidation type="list" allowBlank="1" showInputMessage="1" showErrorMessage="1" sqref="G302:G307 G72:G78 G80:G87 G89:G97 G59:G68 G108:G113 G100:G106 G116:G118 G30:G35 G18:G26 G14 G121:G128 G39:G55 G181:G211 G213:G222 G229:G243 G224:G227 G245:G247 G252 G254:G272 G131:G153 G155:G179 G331:G333 G317:G327 G309:G315 G286:G300">
      <formula1>"U, GL, ML, M2, M3, MES"</formula1>
    </dataValidation>
  </dataValidations>
  <pageMargins left="0.70866141732283472" right="0.70866141732283472" top="0.74803149606299213" bottom="0.74803149606299213" header="0.31496062992125984" footer="0.31496062992125984"/>
  <pageSetup scale="3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Etapas previas</vt:lpstr>
      <vt:lpstr>Equipamiento jardines</vt:lpstr>
      <vt:lpstr>Jardín (construcción)</vt:lpstr>
      <vt:lpstr>Caif (construcción)</vt:lpstr>
      <vt:lpstr>'Equipamiento jardines'!Área_de_impresión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JARDIN DE INFANTES MONTOS OBRA Y MANTENIMIENTO</dc:title>
  <dc:subject>INFORME CND</dc:subject>
  <dc:creator>Rodrigo Velasco</dc:creator>
  <cp:lastModifiedBy>rvelasco</cp:lastModifiedBy>
  <dcterms:created xsi:type="dcterms:W3CDTF">2016-06-20T01:59:41Z</dcterms:created>
  <dcterms:modified xsi:type="dcterms:W3CDTF">2017-02-09T19:29:50Z</dcterms:modified>
  <cp:contentStatus>VERSION 01</cp:contentStatus>
</cp:coreProperties>
</file>