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Hoja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" i="1"/>
  <c r="J18"/>
  <c r="L18" s="1"/>
  <c r="K7"/>
  <c r="J4"/>
  <c r="K4" s="1"/>
  <c r="J12"/>
  <c r="L12" s="1"/>
  <c r="J10"/>
  <c r="K10" s="1"/>
  <c r="J9"/>
  <c r="K9" s="1"/>
  <c r="J8"/>
  <c r="K8" s="1"/>
  <c r="J7"/>
  <c r="J6"/>
  <c r="K6" s="1"/>
  <c r="J5"/>
  <c r="K5" s="1"/>
  <c r="J3"/>
  <c r="K3" s="1"/>
  <c r="L3" s="1"/>
  <c r="J13"/>
  <c r="L13" s="1"/>
  <c r="J67" l="1"/>
  <c r="L67" s="1"/>
  <c r="L4"/>
  <c r="L8"/>
  <c r="L9"/>
  <c r="L10"/>
  <c r="L7"/>
  <c r="L6"/>
  <c r="L5"/>
  <c r="J71"/>
  <c r="L71" s="1"/>
  <c r="J69"/>
  <c r="L69" s="1"/>
  <c r="J50"/>
  <c r="L50" s="1"/>
  <c r="J49"/>
  <c r="L49" s="1"/>
  <c r="J48"/>
  <c r="L48" s="1"/>
  <c r="J39"/>
  <c r="L39" s="1"/>
  <c r="J36"/>
  <c r="L36" s="1"/>
  <c r="J68"/>
  <c r="L68" s="1"/>
  <c r="J70"/>
  <c r="L70" s="1"/>
  <c r="J66"/>
  <c r="L66" s="1"/>
  <c r="J65"/>
  <c r="L65" s="1"/>
  <c r="J64"/>
  <c r="L64" s="1"/>
  <c r="J63"/>
  <c r="L63" s="1"/>
  <c r="J62"/>
  <c r="L62" s="1"/>
  <c r="J61"/>
  <c r="L61" s="1"/>
  <c r="J60"/>
  <c r="L60" s="1"/>
  <c r="L59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8"/>
  <c r="L38" s="1"/>
  <c r="J37"/>
  <c r="L37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7"/>
  <c r="L17" s="1"/>
  <c r="J16"/>
  <c r="L16" s="1"/>
  <c r="J15"/>
  <c r="L15" s="1"/>
  <c r="J14"/>
  <c r="L14" s="1"/>
  <c r="I73" l="1"/>
</calcChain>
</file>

<file path=xl/sharedStrings.xml><?xml version="1.0" encoding="utf-8"?>
<sst xmlns="http://schemas.openxmlformats.org/spreadsheetml/2006/main" count="253" uniqueCount="157">
  <si>
    <t>Precio Total con Impuesto al que asciende la Propuesta (*)</t>
  </si>
  <si>
    <t>Precio 
Unitario 
sin Impuesto</t>
  </si>
  <si>
    <t>Precio 
Total 
sin Impuesto</t>
  </si>
  <si>
    <r>
      <t xml:space="preserve">* - Es la </t>
    </r>
    <r>
      <rPr>
        <b/>
        <u/>
        <sz val="11"/>
        <color rgb="FFFFC000"/>
        <rFont val="Calibri"/>
        <family val="2"/>
        <scheme val="minor"/>
      </rPr>
      <t>suma</t>
    </r>
    <r>
      <rPr>
        <sz val="11"/>
        <color rgb="FFFFC000"/>
        <rFont val="Calibri"/>
        <family val="2"/>
        <scheme val="minor"/>
      </rPr>
      <t xml:space="preserve"> de todos los casilleros de "</t>
    </r>
    <r>
      <rPr>
        <b/>
        <sz val="11"/>
        <color theme="0"/>
        <rFont val="Calibri"/>
        <family val="2"/>
        <scheme val="minor"/>
      </rPr>
      <t>Precio Total con Impuesto</t>
    </r>
    <r>
      <rPr>
        <sz val="11"/>
        <color rgb="FFFFC000"/>
        <rFont val="Calibri"/>
        <family val="2"/>
        <scheme val="minor"/>
      </rPr>
      <t>" y el eventual "</t>
    </r>
    <r>
      <rPr>
        <b/>
        <sz val="11"/>
        <color theme="0"/>
        <rFont val="Calibri"/>
        <family val="2"/>
        <scheme val="minor"/>
      </rPr>
      <t>Precio adicional total con Impuesto por HASTA 20 servicios a cumplirse en La Floresta</t>
    </r>
    <r>
      <rPr>
        <sz val="11"/>
        <color rgb="FFFFC000"/>
        <rFont val="Calibri"/>
        <family val="2"/>
        <scheme val="minor"/>
      </rPr>
      <t>".</t>
    </r>
  </si>
  <si>
    <t xml:space="preserve">
</t>
  </si>
  <si>
    <r>
      <t xml:space="preserve">Cotización opcional: </t>
    </r>
    <r>
      <rPr>
        <b/>
        <sz val="11"/>
        <color theme="1"/>
        <rFont val="Calibri"/>
        <family val="2"/>
        <scheme val="minor"/>
      </rPr>
      <t>Servicios a cumplirse en La Floresta</t>
    </r>
  </si>
  <si>
    <r>
      <t xml:space="preserve">Precio adicional unitario 
sin Impuesto
por </t>
    </r>
    <r>
      <rPr>
        <b/>
        <sz val="11"/>
        <color theme="0"/>
        <rFont val="Calibri"/>
        <family val="2"/>
        <scheme val="minor"/>
      </rPr>
      <t>servicio a cumplirse en La Floresta</t>
    </r>
  </si>
  <si>
    <r>
      <t xml:space="preserve">Precio adicional 
</t>
    </r>
    <r>
      <rPr>
        <b/>
        <sz val="11"/>
        <color theme="0"/>
        <rFont val="Calibri"/>
        <family val="2"/>
        <scheme val="minor"/>
      </rPr>
      <t xml:space="preserve">total 
sin Impuesto </t>
    </r>
    <r>
      <rPr>
        <sz val="11"/>
        <color theme="0"/>
        <rFont val="Calibri"/>
        <family val="2"/>
        <scheme val="minor"/>
      </rPr>
      <t xml:space="preserve">
por </t>
    </r>
    <r>
      <rPr>
        <b/>
        <u/>
        <sz val="11"/>
        <color theme="0"/>
        <rFont val="Calibri"/>
        <family val="2"/>
        <scheme val="minor"/>
      </rPr>
      <t>HASTA</t>
    </r>
    <r>
      <rPr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20</t>
    </r>
    <r>
      <rPr>
        <sz val="11"/>
        <color theme="0"/>
        <rFont val="Calibri"/>
        <family val="2"/>
        <scheme val="minor"/>
      </rPr>
      <t xml:space="preserve"> servicios a cumplirse en La Floresta</t>
    </r>
  </si>
  <si>
    <r>
      <t xml:space="preserve">Precio adicional </t>
    </r>
    <r>
      <rPr>
        <b/>
        <sz val="11"/>
        <color theme="0"/>
        <rFont val="Calibri"/>
        <family val="2"/>
        <scheme val="minor"/>
      </rPr>
      <t xml:space="preserve">total 
con Impuesto </t>
    </r>
    <r>
      <rPr>
        <sz val="11"/>
        <color theme="0"/>
        <rFont val="Calibri"/>
        <family val="2"/>
        <scheme val="minor"/>
      </rPr>
      <t xml:space="preserve">
por </t>
    </r>
    <r>
      <rPr>
        <b/>
        <u/>
        <sz val="11"/>
        <color theme="0"/>
        <rFont val="Calibri"/>
        <family val="2"/>
        <scheme val="minor"/>
      </rPr>
      <t>HASTA</t>
    </r>
    <r>
      <rPr>
        <b/>
        <sz val="11"/>
        <color theme="0"/>
        <rFont val="Calibri"/>
        <family val="2"/>
        <scheme val="minor"/>
      </rPr>
      <t xml:space="preserve"> 20</t>
    </r>
    <r>
      <rPr>
        <sz val="11"/>
        <color theme="0"/>
        <rFont val="Calibri"/>
        <family val="2"/>
        <scheme val="minor"/>
      </rPr>
      <t xml:space="preserve"> servicios a cumplirse en La Floresta</t>
    </r>
  </si>
  <si>
    <r>
      <t xml:space="preserve">Precio adicional </t>
    </r>
    <r>
      <rPr>
        <b/>
        <sz val="11"/>
        <color theme="0"/>
        <rFont val="Calibri"/>
        <family val="2"/>
        <scheme val="minor"/>
      </rPr>
      <t xml:space="preserve">unitario 
sin Impuesto </t>
    </r>
    <r>
      <rPr>
        <sz val="11"/>
        <color theme="0"/>
        <rFont val="Calibri"/>
        <family val="2"/>
        <scheme val="minor"/>
      </rPr>
      <t xml:space="preserve">
por </t>
    </r>
    <r>
      <rPr>
        <b/>
        <sz val="11"/>
        <color theme="0"/>
        <rFont val="Calibri"/>
        <family val="2"/>
        <scheme val="minor"/>
      </rPr>
      <t>servicio urgente</t>
    </r>
  </si>
  <si>
    <r>
      <t xml:space="preserve">Precio adicional 
</t>
    </r>
    <r>
      <rPr>
        <b/>
        <sz val="11"/>
        <color theme="0"/>
        <rFont val="Calibri"/>
        <family val="2"/>
        <scheme val="minor"/>
      </rPr>
      <t xml:space="preserve">total 
sin Impuesto </t>
    </r>
    <r>
      <rPr>
        <sz val="11"/>
        <color theme="0"/>
        <rFont val="Calibri"/>
        <family val="2"/>
        <scheme val="minor"/>
      </rPr>
      <t xml:space="preserve">
por </t>
    </r>
    <r>
      <rPr>
        <b/>
        <u/>
        <sz val="11"/>
        <color theme="0"/>
        <rFont val="Calibri"/>
        <family val="2"/>
        <scheme val="minor"/>
      </rPr>
      <t>HASTA</t>
    </r>
    <r>
      <rPr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25</t>
    </r>
    <r>
      <rPr>
        <sz val="11"/>
        <color theme="0"/>
        <rFont val="Calibri"/>
        <family val="2"/>
        <scheme val="minor"/>
      </rPr>
      <t xml:space="preserve"> servicios urgentes</t>
    </r>
  </si>
  <si>
    <r>
      <t xml:space="preserve">Precio adicional </t>
    </r>
    <r>
      <rPr>
        <b/>
        <sz val="11"/>
        <color theme="0"/>
        <rFont val="Calibri"/>
        <family val="2"/>
        <scheme val="minor"/>
      </rPr>
      <t xml:space="preserve">total 
con Impuesto </t>
    </r>
    <r>
      <rPr>
        <sz val="11"/>
        <color theme="0"/>
        <rFont val="Calibri"/>
        <family val="2"/>
        <scheme val="minor"/>
      </rPr>
      <t xml:space="preserve">
por </t>
    </r>
    <r>
      <rPr>
        <b/>
        <u/>
        <sz val="11"/>
        <color theme="0"/>
        <rFont val="Calibri"/>
        <family val="2"/>
        <scheme val="minor"/>
      </rPr>
      <t>HASTA</t>
    </r>
    <r>
      <rPr>
        <b/>
        <sz val="11"/>
        <color theme="0"/>
        <rFont val="Calibri"/>
        <family val="2"/>
        <scheme val="minor"/>
      </rPr>
      <t xml:space="preserve"> 25</t>
    </r>
    <r>
      <rPr>
        <sz val="11"/>
        <color theme="0"/>
        <rFont val="Calibri"/>
        <family val="2"/>
        <scheme val="minor"/>
      </rPr>
      <t xml:space="preserve"> servicios urgentes</t>
    </r>
  </si>
  <si>
    <r>
      <t xml:space="preserve">Cotización opcional: </t>
    </r>
    <r>
      <rPr>
        <b/>
        <sz val="12"/>
        <color theme="1"/>
        <rFont val="Calibri"/>
        <family val="2"/>
        <scheme val="minor"/>
      </rPr>
      <t>Servicios urgentes</t>
    </r>
  </si>
  <si>
    <t>2.1</t>
  </si>
  <si>
    <t>2.2</t>
  </si>
  <si>
    <t>2.3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</si>
  <si>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</si>
  <si>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</si>
  <si>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</si>
  <si>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</si>
  <si>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</si>
  <si>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</si>
  <si>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</si>
  <si>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</si>
  <si>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</si>
  <si>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</si>
  <si>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</si>
  <si>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</si>
  <si>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13.1</t>
  </si>
  <si>
    <t>13.2</t>
  </si>
  <si>
    <t>13.3</t>
  </si>
  <si>
    <t>13.4</t>
  </si>
  <si>
    <t>13.5</t>
  </si>
  <si>
    <t>13.6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</si>
  <si>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</si>
  <si>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</si>
  <si>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</si>
  <si>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</si>
  <si>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</si>
  <si>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</si>
  <si>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</si>
  <si>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</si>
  <si>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</si>
  <si>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</si>
  <si>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</si>
  <si>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</si>
  <si>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</si>
  <si>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</si>
  <si>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</si>
  <si>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</si>
  <si>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</si>
  <si>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</si>
  <si>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16.1</t>
  </si>
  <si>
    <t>16.2</t>
  </si>
  <si>
    <t>16.3</t>
  </si>
  <si>
    <t>19.1</t>
  </si>
  <si>
    <t>19.2</t>
  </si>
  <si>
    <t>19.3</t>
  </si>
  <si>
    <t>19.4</t>
  </si>
  <si>
    <t>19.5</t>
  </si>
  <si>
    <t>19.6</t>
  </si>
  <si>
    <t>Ítem</t>
  </si>
  <si>
    <t>Renglón</t>
  </si>
  <si>
    <r>
      <t>HASTA 2</t>
    </r>
    <r>
      <rPr>
        <b/>
        <sz val="11"/>
        <color theme="1"/>
        <rFont val="Calibri"/>
        <family val="2"/>
        <scheme val="minor"/>
      </rPr>
      <t xml:space="preserve"> COMPRESORES PARA EQUIPOS DE AIRE ACONDICIONADO </t>
    </r>
    <r>
      <rPr>
        <b/>
        <u/>
        <sz val="11"/>
        <color theme="1"/>
        <rFont val="Calibri"/>
        <family val="2"/>
        <scheme val="minor"/>
      </rPr>
      <t>60.000 BTU</t>
    </r>
  </si>
  <si>
    <r>
      <t>HASTA 130</t>
    </r>
    <r>
      <rPr>
        <b/>
        <sz val="11"/>
        <color theme="1"/>
        <rFont val="Calibri"/>
        <family val="2"/>
        <scheme val="minor"/>
      </rPr>
      <t xml:space="preserve"> PLAQUETAS PARA EQUIPOS DE AIRE ACONDICIONADO</t>
    </r>
  </si>
  <si>
    <t>MESES</t>
  </si>
  <si>
    <t>Tipo de 
unidad</t>
  </si>
  <si>
    <t>UNIDAD</t>
  </si>
  <si>
    <t>METROS LINEALES</t>
  </si>
  <si>
    <t>PARA EQUIPOS DE 9.000 BTU</t>
  </si>
  <si>
    <t>PARA EQUIPOS DE 12.000 BTU</t>
  </si>
  <si>
    <t>PARA EQUIPOS DE 18.000 BTU</t>
  </si>
  <si>
    <t>PARA EQUIPOS DE 24.000 BTU</t>
  </si>
  <si>
    <t>PARA EQUIPOS DE 36.000 BTU</t>
  </si>
  <si>
    <t>PARA EQUIPO DE 60.000 BTU</t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</si>
  <si>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INTERIOR</t>
    </r>
    <r>
      <rPr>
        <sz val="11"/>
        <color theme="1"/>
        <rFont val="Calibri"/>
        <family val="2"/>
        <scheme val="minor"/>
      </rPr>
      <t xml:space="preserve"> (PARA EQUIPOS DE AIRE ACONDICIONADO 9.000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</si>
  <si>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(PARA EQUIPOS DE AIRE ACONDICIONADO 9.000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</si>
  <si>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INTERIOR</t>
    </r>
    <r>
      <rPr>
        <sz val="11"/>
        <color theme="1"/>
        <rFont val="Calibri"/>
        <family val="2"/>
        <scheme val="minor"/>
      </rPr>
      <t xml:space="preserve"> (PARA EQUIPOS DE AIRE ACONDICIONADO 12.000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</si>
  <si>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(PARA EQUIPOS DE AIRE ACONDICIONADO 12.000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</si>
  <si>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INTERIOR</t>
    </r>
    <r>
      <rPr>
        <sz val="11"/>
        <color theme="1"/>
        <rFont val="Calibri"/>
        <family val="2"/>
        <scheme val="minor"/>
      </rPr>
      <t xml:space="preserve"> (PARA EQUIPOS DE AIRE ACONDICIONADO 18.000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</si>
  <si>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(PARA EQUIPOS DE AIRE ACONDICIONADO 18.000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</si>
  <si>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 xml:space="preserve">INTERIOR </t>
    </r>
    <r>
      <rPr>
        <sz val="11"/>
        <color theme="1"/>
        <rFont val="Calibri"/>
        <family val="2"/>
        <scheme val="minor"/>
      </rPr>
      <t>(PARA EQUIPOS DE AIRE ACONDICIONADO 24.000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</si>
  <si>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(PARA EQUIPOS DE AIRE ACONDICIONADO 24.000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</si>
  <si>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INTERIOR</t>
    </r>
    <r>
      <rPr>
        <sz val="11"/>
        <color theme="1"/>
        <rFont val="Calibri"/>
        <family val="2"/>
        <scheme val="minor"/>
      </rPr>
      <t xml:space="preserve"> (PARA EQUIPOS DE AIRE ACONDICIONADO 36.000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</si>
  <si>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(PARA EQUIPOS DE AIRE ACONDICIONADO 36.000 BTU)</t>
    </r>
  </si>
  <si>
    <r>
      <rPr>
        <b/>
        <u/>
        <sz val="11"/>
        <color theme="1"/>
        <rFont val="Calibri"/>
        <family val="2"/>
        <scheme val="minor"/>
      </rPr>
      <t>HASTA 20</t>
    </r>
    <r>
      <rPr>
        <sz val="11"/>
        <color theme="1"/>
        <rFont val="Calibri"/>
        <family val="2"/>
        <scheme val="minor"/>
      </rPr>
      <t xml:space="preserve"> EQUIPOS DE AIRE ACONDICIONADO </t>
    </r>
    <r>
      <rPr>
        <u/>
        <sz val="11"/>
        <color theme="1"/>
        <rFont val="Calibri"/>
        <family val="2"/>
        <scheme val="minor"/>
      </rPr>
      <t>MULTISPLIT</t>
    </r>
    <r>
      <rPr>
        <sz val="11"/>
        <color theme="1"/>
        <rFont val="Calibri"/>
        <family val="2"/>
        <scheme val="minor"/>
      </rPr>
      <t xml:space="preserve"> 12.000 BTU</t>
    </r>
  </si>
  <si>
    <r>
      <rPr>
        <b/>
        <u/>
        <sz val="11"/>
        <color theme="1"/>
        <rFont val="Calibri"/>
        <family val="2"/>
        <scheme val="minor"/>
      </rPr>
      <t>HASTA 10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EQUIPOS DE AIRE ACONDICIONADO </t>
    </r>
    <r>
      <rPr>
        <u/>
        <sz val="11"/>
        <color theme="1"/>
        <rFont val="Calibri"/>
        <family val="2"/>
        <scheme val="minor"/>
      </rPr>
      <t>POR CONDUCTOS</t>
    </r>
    <r>
      <rPr>
        <sz val="11"/>
        <color theme="1"/>
        <rFont val="Calibri"/>
        <family val="2"/>
        <scheme val="minor"/>
      </rPr>
      <t xml:space="preserve"> 12.000 BTU</t>
    </r>
  </si>
  <si>
    <r>
      <t xml:space="preserve">PARA EQUIPOS </t>
    </r>
    <r>
      <rPr>
        <i/>
        <sz val="11"/>
        <color theme="1"/>
        <rFont val="Calibri"/>
        <family val="2"/>
        <scheme val="minor"/>
      </rPr>
      <t>CONVENCIONALES</t>
    </r>
  </si>
  <si>
    <r>
      <t xml:space="preserve">PARA EQUIPOS </t>
    </r>
    <r>
      <rPr>
        <i/>
        <sz val="11"/>
        <color theme="1"/>
        <rFont val="Calibri"/>
        <family val="2"/>
        <scheme val="minor"/>
      </rPr>
      <t>INVERTER</t>
    </r>
  </si>
  <si>
    <r>
      <t xml:space="preserve">PARA EQUIPO </t>
    </r>
    <r>
      <rPr>
        <i/>
        <sz val="11"/>
        <color theme="1"/>
        <rFont val="Calibri"/>
        <family val="2"/>
        <scheme val="minor"/>
      </rPr>
      <t>INVERTER</t>
    </r>
  </si>
  <si>
    <r>
      <t xml:space="preserve">PARA EQUIPO </t>
    </r>
    <r>
      <rPr>
        <i/>
        <sz val="11"/>
        <color theme="1"/>
        <rFont val="Calibri"/>
        <family val="2"/>
        <scheme val="minor"/>
      </rPr>
      <t>CONVENCIONAL</t>
    </r>
  </si>
  <si>
    <t>BOMBAS DE DESAGOTE PARA EQUIPOS DE 9.000 BTU</t>
  </si>
  <si>
    <t>BOMBAS DE DESAGOTE PARA EQUIPOS DE 12.000 BTU</t>
  </si>
  <si>
    <t>BOMBAS DE DESAGOTE PARA EQUIPOS DE 24.000 BTU</t>
  </si>
  <si>
    <t>BOMBAS DE DESAGOTE PARA EQUIPOS DE 36.000 BTU</t>
  </si>
  <si>
    <t>BOMBAS DE DESAGOTE PARA EQUIPOS DE 60.000 BTU</t>
  </si>
  <si>
    <t>BOMBAS DE DESAGOTE PARA EQUIPOS DE 18.000 BTU</t>
  </si>
  <si>
    <t>CONDENSADORES PARA EQUIPOS DE 9.000 BTU</t>
  </si>
  <si>
    <t>CONDENSADORES PARA EQUIPOS DE 12.000 BTU</t>
  </si>
  <si>
    <t>CONDENSADORES PARA EQUIPOS DE 18.000 BTU</t>
  </si>
  <si>
    <t>CONDENSADORES PARA EQUIPOS DE 24.000 BTU</t>
  </si>
  <si>
    <t>CONDENSADORES PARA EQUIPOS DE 36.000 BTU</t>
  </si>
  <si>
    <t>CONDENSADORES PARA EQUIPO DE 60.000 BTU</t>
  </si>
  <si>
    <t>Precio Total con Impuesto al que asciende la Propuesta</t>
  </si>
  <si>
    <r>
      <t xml:space="preserve"> *  Cuando al oferente </t>
    </r>
    <r>
      <rPr>
        <b/>
        <u/>
        <sz val="11"/>
        <rFont val="Calibri"/>
        <family val="2"/>
        <scheme val="minor"/>
      </rPr>
      <t>no</t>
    </r>
    <r>
      <rPr>
        <b/>
        <sz val="11"/>
        <rFont val="Calibri"/>
        <family val="2"/>
        <scheme val="minor"/>
      </rPr>
      <t xml:space="preserve"> le corresponda impuesto, en "Precio Total con Impuesto </t>
    </r>
    <r>
      <rPr>
        <b/>
        <i/>
        <u/>
        <sz val="11"/>
        <rFont val="Calibri"/>
        <family val="2"/>
        <scheme val="minor"/>
      </rPr>
      <t>por todos los equipos</t>
    </r>
    <r>
      <rPr>
        <b/>
        <sz val="11"/>
        <rFont val="Calibri"/>
        <family val="2"/>
        <scheme val="minor"/>
      </rPr>
      <t xml:space="preserve">" deberá eliminar el resultado que se arroja por defecto, sustituyéndolo por el que luce en "Precio Total sin Impuesto </t>
    </r>
    <r>
      <rPr>
        <b/>
        <i/>
        <u/>
        <sz val="11"/>
        <rFont val="Calibri"/>
        <family val="2"/>
        <scheme val="minor"/>
      </rPr>
      <t>por todos los equipos</t>
    </r>
    <r>
      <rPr>
        <b/>
        <sz val="11"/>
        <rFont val="Calibri"/>
        <family val="2"/>
        <scheme val="minor"/>
      </rPr>
      <t>".</t>
    </r>
  </si>
  <si>
    <r>
      <t xml:space="preserve">** Cuando al oferente </t>
    </r>
    <r>
      <rPr>
        <b/>
        <u/>
        <sz val="11"/>
        <rFont val="Calibri"/>
        <family val="2"/>
        <scheme val="minor"/>
      </rPr>
      <t>no</t>
    </r>
    <r>
      <rPr>
        <b/>
        <sz val="11"/>
        <rFont val="Calibri"/>
        <family val="2"/>
        <scheme val="minor"/>
      </rPr>
      <t xml:space="preserve"> le corresponda impuesto, en "Precio Total con Impuesto" deberá eliminar el resultado que se arroja por defecto, sustituyéndolo por el que luce en "Precio Total sin Impuesto".</t>
    </r>
  </si>
  <si>
    <r>
      <t>Cantidad 
(</t>
    </r>
    <r>
      <rPr>
        <b/>
        <u/>
        <sz val="11"/>
        <rFont val="Calibri"/>
        <family val="2"/>
        <scheme val="minor"/>
      </rPr>
      <t>HASTA</t>
    </r>
    <r>
      <rPr>
        <b/>
        <sz val="11"/>
        <rFont val="Calibri"/>
        <family val="2"/>
        <scheme val="minor"/>
      </rPr>
      <t>)</t>
    </r>
  </si>
  <si>
    <t>Precio 
Total
 con Impuesto (**)</t>
  </si>
  <si>
    <r>
      <t xml:space="preserve">Precio 
</t>
    </r>
    <r>
      <rPr>
        <b/>
        <u/>
        <sz val="11"/>
        <rFont val="Calibri"/>
        <family val="2"/>
        <scheme val="minor"/>
      </rPr>
      <t>Mensual</t>
    </r>
    <r>
      <rPr>
        <b/>
        <sz val="11"/>
        <rFont val="Calibri"/>
        <family val="2"/>
        <scheme val="minor"/>
      </rPr>
      <t xml:space="preserve">
 sin Impuesto
</t>
    </r>
    <r>
      <rPr>
        <b/>
        <u/>
        <sz val="11"/>
        <rFont val="Calibri"/>
        <family val="2"/>
        <scheme val="minor"/>
      </rPr>
      <t xml:space="preserve">por </t>
    </r>
    <r>
      <rPr>
        <b/>
        <i/>
        <u/>
        <sz val="11"/>
        <rFont val="Calibri"/>
        <family val="2"/>
        <scheme val="minor"/>
      </rPr>
      <t>cada equipo</t>
    </r>
  </si>
  <si>
    <r>
      <t xml:space="preserve">Precio 
Total
sin Impuesto 
</t>
    </r>
    <r>
      <rPr>
        <b/>
        <u/>
        <sz val="11"/>
        <rFont val="Calibri"/>
        <family val="2"/>
        <scheme val="minor"/>
      </rPr>
      <t>por</t>
    </r>
    <r>
      <rPr>
        <b/>
        <i/>
        <u/>
        <sz val="11"/>
        <rFont val="Calibri"/>
        <family val="2"/>
        <scheme val="minor"/>
      </rPr>
      <t xml:space="preserve"> cada equipo</t>
    </r>
  </si>
  <si>
    <r>
      <t xml:space="preserve">Precio 
Total
sin Impuesto 
</t>
    </r>
    <r>
      <rPr>
        <b/>
        <u/>
        <sz val="11"/>
        <rFont val="Calibri"/>
        <family val="2"/>
        <scheme val="minor"/>
      </rPr>
      <t xml:space="preserve">por </t>
    </r>
    <r>
      <rPr>
        <b/>
        <i/>
        <u/>
        <sz val="11"/>
        <rFont val="Calibri"/>
        <family val="2"/>
        <scheme val="minor"/>
      </rPr>
      <t>todos los equipos</t>
    </r>
  </si>
  <si>
    <r>
      <t xml:space="preserve">Precio 
Total
 con Impuesto 
</t>
    </r>
    <r>
      <rPr>
        <b/>
        <u/>
        <sz val="11"/>
        <rFont val="Calibri"/>
        <family val="2"/>
        <scheme val="minor"/>
      </rPr>
      <t xml:space="preserve">por </t>
    </r>
    <r>
      <rPr>
        <b/>
        <i/>
        <u/>
        <sz val="11"/>
        <rFont val="Calibri"/>
        <family val="2"/>
        <scheme val="minor"/>
      </rPr>
      <t xml:space="preserve">todos los equipos </t>
    </r>
    <r>
      <rPr>
        <b/>
        <sz val="11"/>
        <rFont val="Calibri"/>
        <family val="2"/>
        <scheme val="minor"/>
      </rPr>
      <t>(*)</t>
    </r>
  </si>
  <si>
    <t xml:space="preserve">19
</t>
  </si>
  <si>
    <t xml:space="preserve">EMPRESA OFERENTE: </t>
  </si>
  <si>
    <t>FIRMA/S (***):</t>
  </si>
  <si>
    <t>ACLARACIÓN:</t>
  </si>
  <si>
    <t>C. I.:</t>
  </si>
  <si>
    <t>EMPRESA OFERENTE:</t>
  </si>
  <si>
    <r>
      <rPr>
        <b/>
        <u/>
        <sz val="11"/>
        <color theme="1"/>
        <rFont val="Calibri"/>
        <family val="2"/>
        <scheme val="minor"/>
      </rPr>
      <t>HASTA 400</t>
    </r>
    <r>
      <rPr>
        <sz val="11"/>
        <color theme="1"/>
        <rFont val="Calibri"/>
        <family val="2"/>
        <scheme val="minor"/>
      </rPr>
      <t xml:space="preserve"> EQUIPOS DE AIRE ACONDICIONADO </t>
    </r>
    <r>
      <rPr>
        <u/>
        <sz val="11"/>
        <color theme="1"/>
        <rFont val="Calibri"/>
        <family val="2"/>
        <scheme val="minor"/>
      </rPr>
      <t>TIPO SPLIT</t>
    </r>
    <r>
      <rPr>
        <sz val="11"/>
        <color theme="1"/>
        <rFont val="Calibri"/>
        <family val="2"/>
        <scheme val="minor"/>
      </rPr>
      <t xml:space="preserve"> 12.000 BTU</t>
    </r>
  </si>
  <si>
    <r>
      <rPr>
        <b/>
        <u/>
        <sz val="11"/>
        <color theme="1"/>
        <rFont val="Calibri"/>
        <family val="2"/>
        <scheme val="minor"/>
      </rPr>
      <t>HASTA 38</t>
    </r>
    <r>
      <rPr>
        <b/>
        <sz val="11"/>
        <color theme="1"/>
        <rFont val="Calibri"/>
        <family val="2"/>
        <scheme val="minor"/>
      </rPr>
      <t xml:space="preserve"> COMPRESORES PARA EQUIPOS DE AIRE ACONDICIONADO </t>
    </r>
    <r>
      <rPr>
        <b/>
        <u/>
        <sz val="11"/>
        <color theme="1"/>
        <rFont val="Calibri"/>
        <family val="2"/>
        <scheme val="minor"/>
      </rPr>
      <t>9.000 BTU</t>
    </r>
  </si>
  <si>
    <r>
      <t>HASTA 38</t>
    </r>
    <r>
      <rPr>
        <b/>
        <sz val="11"/>
        <color theme="1"/>
        <rFont val="Calibri"/>
        <family val="2"/>
        <scheme val="minor"/>
      </rPr>
      <t xml:space="preserve"> COMPRESORES PARA EQUIPOS DE AIRE ACONDICIONADO </t>
    </r>
    <r>
      <rPr>
        <b/>
        <u/>
        <sz val="11"/>
        <color theme="1"/>
        <rFont val="Calibri"/>
        <family val="2"/>
        <scheme val="minor"/>
      </rPr>
      <t>12.000 BTU</t>
    </r>
  </si>
  <si>
    <r>
      <rPr>
        <b/>
        <u/>
        <sz val="11"/>
        <color theme="1"/>
        <rFont val="Calibri"/>
        <family val="2"/>
        <scheme val="minor"/>
      </rPr>
      <t>HASTA 30</t>
    </r>
    <r>
      <rPr>
        <b/>
        <sz val="11"/>
        <color theme="1"/>
        <rFont val="Calibri"/>
        <family val="2"/>
        <scheme val="minor"/>
      </rPr>
      <t xml:space="preserve"> COMPRESORES PARA EQUIPOS DE AIRE ACONDICIONADO </t>
    </r>
    <r>
      <rPr>
        <b/>
        <u/>
        <sz val="11"/>
        <color theme="1"/>
        <rFont val="Calibri"/>
        <family val="2"/>
        <scheme val="minor"/>
      </rPr>
      <t>18.000 BTU</t>
    </r>
  </si>
  <si>
    <r>
      <rPr>
        <b/>
        <u/>
        <sz val="11"/>
        <color theme="1"/>
        <rFont val="Calibri"/>
        <family val="2"/>
        <scheme val="minor"/>
      </rPr>
      <t>HASTA 12</t>
    </r>
    <r>
      <rPr>
        <b/>
        <sz val="11"/>
        <color theme="1"/>
        <rFont val="Calibri"/>
        <family val="2"/>
        <scheme val="minor"/>
      </rPr>
      <t xml:space="preserve"> COMPRESORES PARA EQUIPOS DE AIRE ACONDICIONADO </t>
    </r>
    <r>
      <rPr>
        <b/>
        <u/>
        <sz val="11"/>
        <color theme="1"/>
        <rFont val="Calibri"/>
        <family val="2"/>
        <scheme val="minor"/>
      </rPr>
      <t>24.000 BTU</t>
    </r>
  </si>
  <si>
    <r>
      <rPr>
        <b/>
        <u/>
        <sz val="11"/>
        <color theme="1"/>
        <rFont val="Calibri"/>
        <family val="2"/>
        <scheme val="minor"/>
      </rPr>
      <t>HASTA 4</t>
    </r>
    <r>
      <rPr>
        <b/>
        <sz val="11"/>
        <color theme="1"/>
        <rFont val="Calibri"/>
        <family val="2"/>
        <scheme val="minor"/>
      </rPr>
      <t xml:space="preserve"> COMPRESORES PARA EQUIPOS DE AIRE ACONDICIONADO </t>
    </r>
    <r>
      <rPr>
        <b/>
        <u/>
        <sz val="11"/>
        <color theme="1"/>
        <rFont val="Calibri"/>
        <family val="2"/>
        <scheme val="minor"/>
      </rPr>
      <t>36.000 BTU</t>
    </r>
  </si>
  <si>
    <r>
      <t>HASTA 30</t>
    </r>
    <r>
      <rPr>
        <b/>
        <sz val="11"/>
        <color theme="1"/>
        <rFont val="Calibri"/>
        <family val="2"/>
        <scheme val="minor"/>
      </rPr>
      <t xml:space="preserve"> VÁLVULAS INVERSORA PARA AIRE ACONDICIONADO UNIDAD EXTERIOR</t>
    </r>
  </si>
  <si>
    <r>
      <t>HASTA 30</t>
    </r>
    <r>
      <rPr>
        <b/>
        <sz val="11"/>
        <color theme="1"/>
        <rFont val="Calibri"/>
        <family val="2"/>
        <scheme val="minor"/>
      </rPr>
      <t xml:space="preserve"> CONDENSADORES PARA AIRE ACONDICIONADO UNIDAD EXTERIOR</t>
    </r>
  </si>
  <si>
    <r>
      <t>HASTA 180 METROS LINEALES</t>
    </r>
    <r>
      <rPr>
        <b/>
        <sz val="11"/>
        <color theme="1"/>
        <rFont val="Calibri"/>
        <family val="2"/>
        <scheme val="minor"/>
      </rPr>
      <t xml:space="preserve"> de CAÑO DE COBRE PARA AIRE ACONDICIONADO</t>
    </r>
  </si>
  <si>
    <r>
      <t>HASTA 20</t>
    </r>
    <r>
      <rPr>
        <b/>
        <sz val="11"/>
        <color theme="1"/>
        <rFont val="Calibri"/>
        <family val="2"/>
        <scheme val="minor"/>
      </rPr>
      <t xml:space="preserve"> BOMBAS DE DESAGOTE
</t>
    </r>
  </si>
  <si>
    <r>
      <t xml:space="preserve">SERVICIO DE MANTENIMIENTO DE </t>
    </r>
    <r>
      <rPr>
        <b/>
        <u/>
        <sz val="11"/>
        <color theme="1"/>
        <rFont val="Calibri"/>
        <family val="2"/>
        <scheme val="minor"/>
      </rPr>
      <t>HASTA 280</t>
    </r>
    <r>
      <rPr>
        <b/>
        <sz val="11"/>
        <color theme="1"/>
        <rFont val="Calibri"/>
        <family val="2"/>
        <scheme val="minor"/>
      </rPr>
      <t xml:space="preserve"> EQUIPOS DE AIRE ACONDICIONADO TIPO SPLIT </t>
    </r>
    <r>
      <rPr>
        <b/>
        <u/>
        <sz val="11"/>
        <color theme="1"/>
        <rFont val="Calibri"/>
        <family val="2"/>
        <scheme val="minor"/>
      </rPr>
      <t>9.000 BTU</t>
    </r>
  </si>
  <si>
    <r>
      <t xml:space="preserve">SERVICIO DE MANTENIMIENTO DE </t>
    </r>
    <r>
      <rPr>
        <b/>
        <u/>
        <sz val="11"/>
        <color theme="1"/>
        <rFont val="Calibri"/>
        <family val="2"/>
        <scheme val="minor"/>
      </rPr>
      <t>HASTA 430</t>
    </r>
    <r>
      <rPr>
        <b/>
        <sz val="11"/>
        <color theme="1"/>
        <rFont val="Calibri"/>
        <family val="2"/>
        <scheme val="minor"/>
      </rPr>
      <t xml:space="preserve"> EQUIPOS DE AIRE ACONDICIONADO </t>
    </r>
    <r>
      <rPr>
        <b/>
        <u/>
        <sz val="11"/>
        <color theme="1"/>
        <rFont val="Calibri"/>
        <family val="2"/>
        <scheme val="minor"/>
      </rPr>
      <t>12.000 BTU</t>
    </r>
  </si>
  <si>
    <r>
      <t xml:space="preserve">SERVICIO DE MANTENIMIENTO DE </t>
    </r>
    <r>
      <rPr>
        <b/>
        <u/>
        <sz val="11"/>
        <color theme="1"/>
        <rFont val="Calibri"/>
        <family val="2"/>
        <scheme val="minor"/>
      </rPr>
      <t>HASTA 175</t>
    </r>
    <r>
      <rPr>
        <b/>
        <sz val="11"/>
        <color theme="1"/>
        <rFont val="Calibri"/>
        <family val="2"/>
        <scheme val="minor"/>
      </rPr>
      <t xml:space="preserve"> EQUIPOS DE AIRE ACONDICIONADO TIPO SPLIT </t>
    </r>
    <r>
      <rPr>
        <b/>
        <u/>
        <sz val="11"/>
        <color theme="1"/>
        <rFont val="Calibri"/>
        <family val="2"/>
        <scheme val="minor"/>
      </rPr>
      <t>18.000 BTU</t>
    </r>
  </si>
  <si>
    <r>
      <t xml:space="preserve">SERVICIO DE MANTENIMIENTO DE </t>
    </r>
    <r>
      <rPr>
        <b/>
        <u/>
        <sz val="11"/>
        <color theme="1"/>
        <rFont val="Calibri"/>
        <family val="2"/>
        <scheme val="minor"/>
      </rPr>
      <t>HASTA 95</t>
    </r>
    <r>
      <rPr>
        <b/>
        <sz val="11"/>
        <color theme="1"/>
        <rFont val="Calibri"/>
        <family val="2"/>
        <scheme val="minor"/>
      </rPr>
      <t xml:space="preserve"> EQUIPOS DE AIRE ACONDICIONADO TIPO SPLIT </t>
    </r>
    <r>
      <rPr>
        <b/>
        <u/>
        <sz val="11"/>
        <color theme="1"/>
        <rFont val="Calibri"/>
        <family val="2"/>
        <scheme val="minor"/>
      </rPr>
      <t>24.000 BTU</t>
    </r>
  </si>
  <si>
    <r>
      <t xml:space="preserve">SERVICIO DE MANTENIMIENTO DE </t>
    </r>
    <r>
      <rPr>
        <b/>
        <u/>
        <sz val="11"/>
        <color theme="1"/>
        <rFont val="Calibri"/>
        <family val="2"/>
        <scheme val="minor"/>
      </rPr>
      <t>HASTA 16</t>
    </r>
    <r>
      <rPr>
        <b/>
        <sz val="11"/>
        <color theme="1"/>
        <rFont val="Calibri"/>
        <family val="2"/>
        <scheme val="minor"/>
      </rPr>
      <t xml:space="preserve"> EQUIPOS DE AIRE ACONDICIONADO TIPO SPLIT </t>
    </r>
    <r>
      <rPr>
        <b/>
        <u/>
        <sz val="11"/>
        <color theme="1"/>
        <rFont val="Calibri"/>
        <family val="2"/>
        <scheme val="minor"/>
      </rPr>
      <t>36.000 BTU</t>
    </r>
  </si>
  <si>
    <r>
      <t xml:space="preserve">SERVICIO DE MANTENIMIENTO DE </t>
    </r>
    <r>
      <rPr>
        <b/>
        <u/>
        <sz val="11"/>
        <color theme="1"/>
        <rFont val="Calibri"/>
        <family val="2"/>
        <scheme val="minor"/>
      </rPr>
      <t>HASTA 4</t>
    </r>
    <r>
      <rPr>
        <b/>
        <sz val="11"/>
        <color theme="1"/>
        <rFont val="Calibri"/>
        <family val="2"/>
        <scheme val="minor"/>
      </rPr>
      <t xml:space="preserve"> EQUIPOS DE AIRE ACONDICIONADO TIPO SPLIT </t>
    </r>
    <r>
      <rPr>
        <b/>
        <u/>
        <sz val="11"/>
        <color theme="1"/>
        <rFont val="Calibri"/>
        <family val="2"/>
        <scheme val="minor"/>
      </rPr>
      <t>60.000 BTU</t>
    </r>
  </si>
  <si>
    <t>MÉNSULAS PARA COMPRESOR EXTERIOR</t>
  </si>
  <si>
    <r>
      <rPr>
        <b/>
        <sz val="11"/>
        <color theme="1"/>
        <rFont val="Calibri"/>
        <family val="2"/>
        <scheme val="minor"/>
      </rPr>
      <t xml:space="preserve">INSTALACIÓN DE EQUIPO DE AIRE ACONDICIONADO </t>
    </r>
    <r>
      <rPr>
        <b/>
        <u/>
        <sz val="11"/>
        <color theme="1"/>
        <rFont val="Calibri"/>
        <family val="2"/>
        <scheme val="minor"/>
      </rPr>
      <t>60.000 BTU</t>
    </r>
  </si>
  <si>
    <r>
      <rPr>
        <b/>
        <sz val="11"/>
        <color theme="1"/>
        <rFont val="Calibri"/>
        <family val="2"/>
        <scheme val="minor"/>
      </rPr>
      <t xml:space="preserve">DESINSTALACIÓN DE EQUIPO DE AIRE ACONDICIONADO </t>
    </r>
    <r>
      <rPr>
        <b/>
        <u/>
        <sz val="11"/>
        <color theme="1"/>
        <rFont val="Calibri"/>
        <family val="2"/>
        <scheme val="minor"/>
      </rPr>
      <t>60.000 BTU</t>
    </r>
  </si>
  <si>
    <r>
      <rPr>
        <b/>
        <sz val="11"/>
        <color theme="1"/>
        <rFont val="Calibri"/>
        <family val="2"/>
        <scheme val="minor"/>
      </rPr>
      <t xml:space="preserve">INSTALACIÓN DE EQUIPO DE AIRE ACONDICIONADO </t>
    </r>
    <r>
      <rPr>
        <b/>
        <u/>
        <sz val="11"/>
        <color theme="1"/>
        <rFont val="Calibri"/>
        <family val="2"/>
        <scheme val="minor"/>
      </rPr>
      <t>9.000 BTU</t>
    </r>
  </si>
  <si>
    <r>
      <rPr>
        <b/>
        <sz val="11"/>
        <color theme="1"/>
        <rFont val="Calibri"/>
        <family val="2"/>
        <scheme val="minor"/>
      </rPr>
      <t xml:space="preserve">INSTALACIÓN DE EQUIPO DE AIRE ACONDICIONADO </t>
    </r>
    <r>
      <rPr>
        <b/>
        <u/>
        <sz val="11"/>
        <color theme="1"/>
        <rFont val="Calibri"/>
        <family val="2"/>
        <scheme val="minor"/>
      </rPr>
      <t>12.000 BTU</t>
    </r>
  </si>
  <si>
    <r>
      <rPr>
        <b/>
        <sz val="11"/>
        <color theme="1"/>
        <rFont val="Calibri"/>
        <family val="2"/>
        <scheme val="minor"/>
      </rPr>
      <t xml:space="preserve">INSTALACIÓN DE EQUIPO DE AIRE ACONDICIONADO </t>
    </r>
    <r>
      <rPr>
        <b/>
        <u/>
        <sz val="11"/>
        <color theme="1"/>
        <rFont val="Calibri"/>
        <family val="2"/>
        <scheme val="minor"/>
      </rPr>
      <t>18.000 BTU</t>
    </r>
  </si>
  <si>
    <r>
      <rPr>
        <b/>
        <sz val="11"/>
        <color theme="1"/>
        <rFont val="Calibri"/>
        <family val="2"/>
        <scheme val="minor"/>
      </rPr>
      <t xml:space="preserve">INSTALACIÓN DE EQUIPO DE AIRE ACONDICIONADO </t>
    </r>
    <r>
      <rPr>
        <b/>
        <u/>
        <sz val="11"/>
        <color theme="1"/>
        <rFont val="Calibri"/>
        <family val="2"/>
        <scheme val="minor"/>
      </rPr>
      <t>24.000 BTU</t>
    </r>
  </si>
  <si>
    <r>
      <rPr>
        <b/>
        <sz val="11"/>
        <color theme="1"/>
        <rFont val="Calibri"/>
        <family val="2"/>
        <scheme val="minor"/>
      </rPr>
      <t xml:space="preserve">INSTALACIÓN DE EQUIPO DE AIRE ACONDICIONADO </t>
    </r>
    <r>
      <rPr>
        <b/>
        <u/>
        <sz val="11"/>
        <color theme="1"/>
        <rFont val="Calibri"/>
        <family val="2"/>
        <scheme val="minor"/>
      </rPr>
      <t>36.000 BTU</t>
    </r>
  </si>
  <si>
    <r>
      <rPr>
        <b/>
        <sz val="11"/>
        <color theme="1"/>
        <rFont val="Calibri"/>
        <family val="2"/>
        <scheme val="minor"/>
      </rPr>
      <t xml:space="preserve">DESINSTALACIÓN DE EQUIPO DE AIRE ACONDICIONADO </t>
    </r>
    <r>
      <rPr>
        <b/>
        <u/>
        <sz val="11"/>
        <color theme="1"/>
        <rFont val="Calibri"/>
        <family val="2"/>
        <scheme val="minor"/>
      </rPr>
      <t>9.000 BTU</t>
    </r>
  </si>
  <si>
    <r>
      <rPr>
        <b/>
        <sz val="11"/>
        <color theme="1"/>
        <rFont val="Calibri"/>
        <family val="2"/>
        <scheme val="minor"/>
      </rPr>
      <t xml:space="preserve">DESINSTALACIÓN DE EQUIPO DE AIRE ACONDICIONADO </t>
    </r>
    <r>
      <rPr>
        <b/>
        <u/>
        <sz val="11"/>
        <color theme="1"/>
        <rFont val="Calibri"/>
        <family val="2"/>
        <scheme val="minor"/>
      </rPr>
      <t>12.000 BTU</t>
    </r>
  </si>
  <si>
    <r>
      <rPr>
        <b/>
        <sz val="11"/>
        <color theme="1"/>
        <rFont val="Calibri"/>
        <family val="2"/>
        <scheme val="minor"/>
      </rPr>
      <t xml:space="preserve">DESINSTALACIÓN DE EQUIPO DE AIRE ACONDICIONADO </t>
    </r>
    <r>
      <rPr>
        <b/>
        <u/>
        <sz val="11"/>
        <color theme="1"/>
        <rFont val="Calibri"/>
        <family val="2"/>
        <scheme val="minor"/>
      </rPr>
      <t>18.000 BTU</t>
    </r>
  </si>
  <si>
    <r>
      <rPr>
        <b/>
        <sz val="11"/>
        <color theme="1"/>
        <rFont val="Calibri"/>
        <family val="2"/>
        <scheme val="minor"/>
      </rPr>
      <t xml:space="preserve">DESINSTALACIÓN DE EQUIPO DE AIRE ACONDICIONADO </t>
    </r>
    <r>
      <rPr>
        <b/>
        <u/>
        <sz val="11"/>
        <color theme="1"/>
        <rFont val="Calibri"/>
        <family val="2"/>
        <scheme val="minor"/>
      </rPr>
      <t>24.000 BTU</t>
    </r>
  </si>
  <si>
    <r>
      <rPr>
        <b/>
        <sz val="11"/>
        <color theme="1"/>
        <rFont val="Calibri"/>
        <family val="2"/>
        <scheme val="minor"/>
      </rPr>
      <t xml:space="preserve">DESINSTALACIÓN DE EQUIPO DE AIRE ACONDICIONADO </t>
    </r>
    <r>
      <rPr>
        <b/>
        <u/>
        <sz val="11"/>
        <color theme="1"/>
        <rFont val="Calibri"/>
        <family val="2"/>
        <scheme val="minor"/>
      </rPr>
      <t>36.000 BTU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</si>
  <si>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INTERIOR</t>
    </r>
    <r>
      <rPr>
        <sz val="11"/>
        <color theme="1"/>
        <rFont val="Calibri"/>
        <family val="2"/>
        <scheme val="minor"/>
      </rPr>
      <t xml:space="preserve"> (PARA EQUIPOS DE AIRE ACONDICIONADO 60.000 BTU)</t>
    </r>
  </si>
  <si>
    <r>
      <t xml:space="preserve">PLAQUETAS PARA UNIDAD </t>
    </r>
    <r>
      <rPr>
        <i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(PARA EQUIPOS DE AIRE ACONDICIONADO 60.000 BTU)</t>
    </r>
  </si>
  <si>
    <t>de CAÑO DE COBRE DE 1/4 "</t>
  </si>
  <si>
    <t>de CAÑO DE COBRE DE 1/2 "</t>
  </si>
  <si>
    <t>de CAÑO DE COBRE DE 5/8 "</t>
  </si>
  <si>
    <r>
      <rPr>
        <sz val="22"/>
        <color theme="1"/>
        <rFont val="Calibri"/>
        <family val="2"/>
        <scheme val="minor"/>
      </rPr>
      <t>ANEXO II</t>
    </r>
    <r>
      <rPr>
        <u/>
        <sz val="22"/>
        <color theme="1"/>
        <rFont val="Calibri"/>
        <family val="2"/>
        <scheme val="minor"/>
      </rPr>
      <t xml:space="preserve">
Propuesta económica</t>
    </r>
  </si>
  <si>
    <r>
      <rPr>
        <b/>
        <sz val="11"/>
        <color theme="1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 En la presente propuesta económica deberá lucir la firma autógrafa del titular o representante/s suficiente/s de la empresa oferente, al menos verificado/s en el RUPE.</t>
    </r>
  </si>
  <si>
    <t>*** En la presente propuesta económica deberá lucir la firma autógrafa del titular o representante/s suficiente/s de la empresa oferente, al menos verificado/s en el RUPE.</t>
  </si>
  <si>
    <r>
      <t xml:space="preserve">CABLE BAJO GOMA DE 3 x 4 MM2 </t>
    </r>
    <r>
      <rPr>
        <sz val="11"/>
        <color theme="1"/>
        <rFont val="Calibri"/>
        <family val="2"/>
        <scheme val="minor"/>
      </rPr>
      <t xml:space="preserve">(CANTIDAD DE HILOS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SECCIÓN)</t>
    </r>
  </si>
  <si>
    <t>MANGUERA DESAGÜE DE 1/2 "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</si>
</sst>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C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 diagonalUp="1">
      <left style="thin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/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43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0" xfId="0" applyBorder="1" applyAlignment="1">
      <alignment wrapText="1"/>
    </xf>
    <xf numFmtId="0" fontId="5" fillId="0" borderId="3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" xfId="0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43" fontId="0" fillId="0" borderId="27" xfId="1" applyFont="1" applyFill="1" applyBorder="1" applyAlignment="1" applyProtection="1">
      <alignment horizontal="center" vertical="center"/>
      <protection locked="0"/>
    </xf>
    <xf numFmtId="43" fontId="0" fillId="0" borderId="27" xfId="1" applyFont="1" applyFill="1" applyBorder="1" applyAlignment="1">
      <alignment horizontal="center" vertical="center"/>
    </xf>
    <xf numFmtId="43" fontId="0" fillId="0" borderId="28" xfId="1" applyFont="1" applyFill="1" applyBorder="1" applyAlignment="1" applyProtection="1">
      <alignment horizontal="center" vertical="center"/>
      <protection locked="0"/>
    </xf>
    <xf numFmtId="43" fontId="0" fillId="0" borderId="7" xfId="1" applyFont="1" applyFill="1" applyBorder="1" applyAlignment="1" applyProtection="1">
      <alignment horizontal="center" vertical="center"/>
      <protection locked="0"/>
    </xf>
    <xf numFmtId="43" fontId="0" fillId="0" borderId="7" xfId="1" applyFont="1" applyFill="1" applyBorder="1" applyAlignment="1">
      <alignment horizontal="center" vertical="center"/>
    </xf>
    <xf numFmtId="43" fontId="0" fillId="0" borderId="6" xfId="1" applyFont="1" applyFill="1" applyBorder="1" applyAlignment="1" applyProtection="1">
      <alignment horizontal="center" vertical="center"/>
      <protection locked="0"/>
    </xf>
    <xf numFmtId="43" fontId="0" fillId="0" borderId="6" xfId="1" applyFont="1" applyFill="1" applyBorder="1" applyAlignment="1">
      <alignment horizontal="center" vertical="center"/>
    </xf>
    <xf numFmtId="43" fontId="0" fillId="0" borderId="24" xfId="1" applyFont="1" applyFill="1" applyBorder="1" applyAlignment="1" applyProtection="1">
      <alignment horizontal="center" vertical="center"/>
      <protection locked="0"/>
    </xf>
    <xf numFmtId="43" fontId="0" fillId="0" borderId="10" xfId="1" applyFont="1" applyFill="1" applyBorder="1" applyAlignment="1" applyProtection="1">
      <alignment horizontal="center" vertical="center"/>
      <protection locked="0"/>
    </xf>
    <xf numFmtId="43" fontId="0" fillId="0" borderId="10" xfId="1" applyFont="1" applyFill="1" applyBorder="1" applyAlignment="1">
      <alignment horizontal="center" vertical="center"/>
    </xf>
    <xf numFmtId="43" fontId="0" fillId="0" borderId="11" xfId="1" applyFont="1" applyFill="1" applyBorder="1" applyAlignment="1" applyProtection="1">
      <alignment horizontal="center" vertical="center"/>
      <protection locked="0"/>
    </xf>
    <xf numFmtId="43" fontId="0" fillId="0" borderId="8" xfId="1" applyFont="1" applyFill="1" applyBorder="1" applyAlignment="1" applyProtection="1">
      <alignment horizontal="center" vertical="center"/>
      <protection locked="0"/>
    </xf>
    <xf numFmtId="43" fontId="0" fillId="0" borderId="49" xfId="1" applyFont="1" applyFill="1" applyBorder="1" applyAlignment="1" applyProtection="1">
      <alignment horizontal="center" vertical="center"/>
      <protection locked="0"/>
    </xf>
    <xf numFmtId="43" fontId="0" fillId="0" borderId="25" xfId="1" applyFont="1" applyFill="1" applyBorder="1" applyAlignment="1" applyProtection="1">
      <alignment horizontal="center" vertical="center"/>
      <protection locked="0"/>
    </xf>
    <xf numFmtId="43" fontId="0" fillId="0" borderId="9" xfId="1" applyFont="1" applyFill="1" applyBorder="1" applyAlignment="1" applyProtection="1">
      <alignment horizontal="center" vertical="center"/>
      <protection locked="0"/>
    </xf>
    <xf numFmtId="43" fontId="2" fillId="0" borderId="1" xfId="1" applyFont="1" applyFill="1" applyBorder="1" applyAlignment="1" applyProtection="1">
      <alignment horizontal="center" vertical="center" wrapText="1"/>
    </xf>
    <xf numFmtId="43" fontId="0" fillId="0" borderId="53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43" fontId="0" fillId="0" borderId="44" xfId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wrapText="1"/>
    </xf>
    <xf numFmtId="0" fontId="0" fillId="0" borderId="7" xfId="0" applyBorder="1"/>
    <xf numFmtId="0" fontId="1" fillId="0" borderId="10" xfId="0" applyFont="1" applyBorder="1" applyAlignment="1">
      <alignment vertical="center"/>
    </xf>
    <xf numFmtId="0" fontId="0" fillId="0" borderId="10" xfId="0" applyBorder="1"/>
    <xf numFmtId="0" fontId="0" fillId="0" borderId="0" xfId="0" applyAlignment="1"/>
    <xf numFmtId="0" fontId="0" fillId="0" borderId="19" xfId="0" applyBorder="1" applyAlignment="1">
      <alignment vertical="center" textRotation="90" wrapText="1"/>
    </xf>
    <xf numFmtId="0" fontId="0" fillId="0" borderId="0" xfId="0" applyBorder="1" applyAlignment="1">
      <alignment vertical="center" textRotation="90" wrapText="1"/>
    </xf>
    <xf numFmtId="0" fontId="0" fillId="0" borderId="19" xfId="0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43" fontId="0" fillId="0" borderId="20" xfId="1" applyFont="1" applyFill="1" applyBorder="1" applyAlignment="1" applyProtection="1">
      <alignment horizontal="center" vertical="center"/>
      <protection locked="0"/>
    </xf>
    <xf numFmtId="43" fontId="0" fillId="0" borderId="22" xfId="1" applyFont="1" applyFill="1" applyBorder="1" applyAlignment="1" applyProtection="1">
      <alignment horizontal="center" vertical="center"/>
      <protection locked="0"/>
    </xf>
    <xf numFmtId="43" fontId="0" fillId="0" borderId="55" xfId="1" applyFont="1" applyFill="1" applyBorder="1" applyAlignment="1" applyProtection="1">
      <alignment horizontal="center" vertical="center"/>
      <protection locked="0"/>
    </xf>
    <xf numFmtId="43" fontId="0" fillId="0" borderId="21" xfId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43" fontId="0" fillId="0" borderId="20" xfId="1" applyFont="1" applyFill="1" applyBorder="1" applyAlignment="1">
      <alignment horizontal="center" vertical="center"/>
    </xf>
    <xf numFmtId="43" fontId="0" fillId="0" borderId="52" xfId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3" fontId="0" fillId="0" borderId="21" xfId="1" applyFont="1" applyFill="1" applyBorder="1" applyAlignment="1">
      <alignment horizontal="center" vertical="center"/>
    </xf>
    <xf numFmtId="43" fontId="0" fillId="0" borderId="51" xfId="1" applyFont="1" applyFill="1" applyBorder="1" applyAlignment="1">
      <alignment horizontal="center" vertical="center"/>
    </xf>
    <xf numFmtId="43" fontId="0" fillId="0" borderId="22" xfId="1" applyFont="1" applyFill="1" applyBorder="1" applyAlignment="1">
      <alignment horizontal="center" vertical="center"/>
    </xf>
    <xf numFmtId="43" fontId="0" fillId="0" borderId="50" xfId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18" xfId="0" applyBorder="1"/>
    <xf numFmtId="0" fontId="0" fillId="0" borderId="4" xfId="0" applyBorder="1"/>
    <xf numFmtId="0" fontId="0" fillId="0" borderId="23" xfId="0" applyBorder="1"/>
    <xf numFmtId="0" fontId="11" fillId="2" borderId="41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0" fillId="0" borderId="55" xfId="1" applyFont="1" applyFill="1" applyBorder="1" applyAlignment="1">
      <alignment horizontal="center" vertical="center"/>
    </xf>
    <xf numFmtId="43" fontId="0" fillId="0" borderId="56" xfId="1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43" fontId="0" fillId="0" borderId="54" xfId="1" applyFont="1" applyFill="1" applyBorder="1" applyAlignment="1">
      <alignment horizontal="center" vertical="center"/>
    </xf>
    <xf numFmtId="43" fontId="0" fillId="0" borderId="26" xfId="1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40" xfId="0" applyFont="1" applyFill="1" applyBorder="1" applyAlignment="1" applyProtection="1">
      <alignment horizontal="center" vertical="center" wrapText="1"/>
    </xf>
    <xf numFmtId="0" fontId="17" fillId="0" borderId="67" xfId="0" applyFont="1" applyFill="1" applyBorder="1" applyAlignment="1" applyProtection="1">
      <alignment horizontal="left" vertical="center" wrapText="1"/>
    </xf>
    <xf numFmtId="0" fontId="17" fillId="0" borderId="68" xfId="0" applyFont="1" applyFill="1" applyBorder="1" applyAlignment="1" applyProtection="1">
      <alignment horizontal="left" vertical="center" wrapText="1"/>
    </xf>
    <xf numFmtId="0" fontId="17" fillId="0" borderId="39" xfId="0" applyFont="1" applyFill="1" applyBorder="1" applyAlignment="1" applyProtection="1">
      <alignment horizontal="left" vertical="center" wrapText="1"/>
    </xf>
    <xf numFmtId="0" fontId="17" fillId="0" borderId="69" xfId="0" applyFont="1" applyFill="1" applyBorder="1" applyAlignment="1" applyProtection="1">
      <alignment horizontal="left" vertical="center" wrapText="1"/>
    </xf>
    <xf numFmtId="0" fontId="17" fillId="0" borderId="70" xfId="0" applyFont="1" applyFill="1" applyBorder="1" applyAlignment="1" applyProtection="1">
      <alignment horizontal="left" vertical="center" wrapText="1"/>
    </xf>
    <xf numFmtId="0" fontId="17" fillId="0" borderId="7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textRotation="90" wrapText="1"/>
    </xf>
    <xf numFmtId="0" fontId="0" fillId="2" borderId="40" xfId="0" applyFill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textRotation="90" wrapText="1"/>
    </xf>
    <xf numFmtId="0" fontId="7" fillId="0" borderId="60" xfId="0" applyFont="1" applyBorder="1" applyAlignment="1">
      <alignment horizontal="center" textRotation="90" wrapText="1"/>
    </xf>
    <xf numFmtId="0" fontId="7" fillId="0" borderId="62" xfId="0" applyFont="1" applyBorder="1" applyAlignment="1">
      <alignment horizontal="center" textRotation="90" wrapText="1"/>
    </xf>
    <xf numFmtId="0" fontId="16" fillId="0" borderId="45" xfId="0" applyFont="1" applyBorder="1" applyAlignment="1">
      <alignment horizontal="center" textRotation="90" wrapText="1"/>
    </xf>
    <xf numFmtId="0" fontId="7" fillId="0" borderId="49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16" fillId="0" borderId="53" xfId="0" applyFont="1" applyBorder="1" applyAlignment="1">
      <alignment horizontal="center" textRotation="90" wrapText="1"/>
    </xf>
    <xf numFmtId="0" fontId="7" fillId="0" borderId="61" xfId="0" applyFont="1" applyBorder="1" applyAlignment="1">
      <alignment horizontal="center" textRotation="90" wrapText="1"/>
    </xf>
    <xf numFmtId="0" fontId="7" fillId="0" borderId="63" xfId="0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16" fillId="0" borderId="59" xfId="0" applyFont="1" applyBorder="1" applyAlignment="1">
      <alignment horizontal="center" textRotation="90"/>
    </xf>
    <xf numFmtId="0" fontId="7" fillId="0" borderId="60" xfId="0" applyFont="1" applyBorder="1" applyAlignment="1">
      <alignment horizontal="center" textRotation="90"/>
    </xf>
    <xf numFmtId="0" fontId="7" fillId="0" borderId="62" xfId="0" applyFont="1" applyBorder="1" applyAlignment="1">
      <alignment horizontal="center" textRotation="90"/>
    </xf>
    <xf numFmtId="0" fontId="16" fillId="0" borderId="45" xfId="0" applyFont="1" applyBorder="1" applyAlignment="1">
      <alignment horizontal="center" textRotation="90"/>
    </xf>
    <xf numFmtId="0" fontId="7" fillId="0" borderId="49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  <xf numFmtId="0" fontId="16" fillId="0" borderId="53" xfId="0" applyFont="1" applyBorder="1" applyAlignment="1">
      <alignment horizontal="center" textRotation="90"/>
    </xf>
    <xf numFmtId="0" fontId="16" fillId="0" borderId="61" xfId="0" applyFont="1" applyBorder="1" applyAlignment="1">
      <alignment horizontal="center" textRotation="90"/>
    </xf>
    <xf numFmtId="0" fontId="16" fillId="0" borderId="63" xfId="0" applyFont="1" applyBorder="1" applyAlignment="1">
      <alignment horizontal="center" textRotation="90"/>
    </xf>
    <xf numFmtId="0" fontId="0" fillId="2" borderId="3" xfId="0" applyFill="1" applyBorder="1"/>
    <xf numFmtId="0" fontId="0" fillId="2" borderId="29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6" xfId="0" applyFill="1" applyBorder="1"/>
    <xf numFmtId="0" fontId="0" fillId="2" borderId="40" xfId="0" applyFill="1" applyBorder="1"/>
    <xf numFmtId="0" fontId="0" fillId="2" borderId="3" xfId="0" applyFill="1" applyBorder="1" applyAlignment="1">
      <alignment horizontal="center" vertical="center" textRotation="90"/>
    </xf>
    <xf numFmtId="0" fontId="0" fillId="2" borderId="29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 textRotation="90"/>
    </xf>
    <xf numFmtId="0" fontId="0" fillId="2" borderId="40" xfId="0" applyFill="1" applyBorder="1" applyAlignment="1">
      <alignment horizontal="center" vertical="center" textRotation="9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BDE05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0</xdr:row>
      <xdr:rowOff>76200</xdr:rowOff>
    </xdr:from>
    <xdr:ext cx="1365250" cy="617220"/>
    <xdr:pic>
      <xdr:nvPicPr>
        <xdr:cNvPr id="3" name="image1.jpeg">
          <a:extLst>
            <a:ext uri="{FF2B5EF4-FFF2-40B4-BE49-F238E27FC236}">
              <a16:creationId xmlns:a16="http://schemas.microsoft.com/office/drawing/2014/main" xmlns="" id="{42C8C7C0-4D95-4CC9-B323-7DC6398999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76200"/>
          <a:ext cx="1365250" cy="6172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zoomScaleNormal="100" workbookViewId="0">
      <selection activeCell="M1" sqref="M1:P1"/>
    </sheetView>
  </sheetViews>
  <sheetFormatPr baseColWidth="10" defaultColWidth="0" defaultRowHeight="15.75" zeroHeight="1"/>
  <cols>
    <col min="1" max="1" width="2.5703125" customWidth="1"/>
    <col min="2" max="2" width="4.140625" style="17" customWidth="1"/>
    <col min="3" max="3" width="17.42578125" style="17" customWidth="1"/>
    <col min="4" max="4" width="15.140625" style="17" customWidth="1"/>
    <col min="5" max="5" width="5.5703125" style="17" customWidth="1"/>
    <col min="6" max="6" width="42.5703125" style="1" customWidth="1"/>
    <col min="7" max="7" width="9" style="1" customWidth="1"/>
    <col min="8" max="8" width="10.140625" style="1" customWidth="1"/>
    <col min="9" max="9" width="18" style="1" customWidth="1"/>
    <col min="10" max="10" width="16.5703125" style="1" customWidth="1"/>
    <col min="11" max="11" width="20.42578125" style="1" customWidth="1"/>
    <col min="12" max="12" width="23.28515625" style="1" customWidth="1"/>
    <col min="13" max="13" width="4.5703125" customWidth="1"/>
    <col min="14" max="14" width="11.5703125" customWidth="1"/>
    <col min="15" max="16" width="4.5703125" customWidth="1"/>
    <col min="17" max="17" width="4.5703125" style="3" customWidth="1"/>
    <col min="18" max="18" width="14" style="3" hidden="1" customWidth="1"/>
    <col min="19" max="19" width="15" style="3" hidden="1" customWidth="1"/>
    <col min="20" max="20" width="15" hidden="1" customWidth="1"/>
    <col min="21" max="16384" width="11.42578125" hidden="1"/>
  </cols>
  <sheetData>
    <row r="1" spans="1:19" s="1" customFormat="1" ht="66.75" customHeight="1" thickBot="1">
      <c r="B1" s="148" t="s">
        <v>4</v>
      </c>
      <c r="C1" s="149"/>
      <c r="D1" s="149"/>
      <c r="E1" s="150" t="s">
        <v>152</v>
      </c>
      <c r="F1" s="150"/>
      <c r="G1" s="150"/>
      <c r="H1" s="150"/>
      <c r="I1" s="150"/>
      <c r="J1" s="150"/>
      <c r="K1" s="150"/>
      <c r="L1" s="151"/>
      <c r="M1" s="214"/>
      <c r="N1" s="214"/>
      <c r="O1" s="214"/>
      <c r="P1" s="214"/>
      <c r="Q1" s="105"/>
      <c r="R1"/>
      <c r="S1"/>
    </row>
    <row r="2" spans="1:19" ht="86.25" customHeight="1" thickBot="1">
      <c r="A2" s="1"/>
      <c r="B2" s="95"/>
      <c r="C2" s="146" t="s">
        <v>61</v>
      </c>
      <c r="D2" s="147"/>
      <c r="E2" s="146" t="s">
        <v>62</v>
      </c>
      <c r="F2" s="147"/>
      <c r="G2" s="96" t="s">
        <v>106</v>
      </c>
      <c r="H2" s="96" t="s">
        <v>66</v>
      </c>
      <c r="I2" s="96" t="s">
        <v>108</v>
      </c>
      <c r="J2" s="96" t="s">
        <v>109</v>
      </c>
      <c r="K2" s="96" t="s">
        <v>110</v>
      </c>
      <c r="L2" s="96" t="s">
        <v>111</v>
      </c>
      <c r="M2" s="196" t="s">
        <v>153</v>
      </c>
      <c r="N2" s="232"/>
      <c r="O2" s="232"/>
      <c r="P2" s="233"/>
      <c r="Q2" s="105"/>
      <c r="R2" s="1"/>
      <c r="S2" s="1"/>
    </row>
    <row r="3" spans="1:19" ht="76.5" customHeight="1" thickBot="1">
      <c r="A3" s="1"/>
      <c r="B3" s="114">
        <v>1</v>
      </c>
      <c r="C3" s="132" t="s">
        <v>128</v>
      </c>
      <c r="D3" s="133"/>
      <c r="E3" s="164"/>
      <c r="F3" s="165"/>
      <c r="G3" s="69">
        <v>24</v>
      </c>
      <c r="H3" s="70" t="s">
        <v>65</v>
      </c>
      <c r="I3" s="50"/>
      <c r="J3" s="51">
        <f t="shared" ref="J3:J10" si="0">I3*G3</f>
        <v>0</v>
      </c>
      <c r="K3" s="51">
        <f>J3*280</f>
        <v>0</v>
      </c>
      <c r="L3" s="52">
        <f>K3*1.22</f>
        <v>0</v>
      </c>
      <c r="M3" s="234"/>
      <c r="N3" s="235"/>
      <c r="O3" s="235"/>
      <c r="P3" s="236"/>
      <c r="Q3" s="105"/>
      <c r="R3" s="1"/>
      <c r="S3" s="1"/>
    </row>
    <row r="4" spans="1:19" ht="41.1" customHeight="1" thickBot="1">
      <c r="A4" s="1"/>
      <c r="B4" s="138">
        <v>2</v>
      </c>
      <c r="C4" s="134" t="s">
        <v>129</v>
      </c>
      <c r="D4" s="135"/>
      <c r="E4" s="71" t="s">
        <v>13</v>
      </c>
      <c r="F4" s="72" t="s">
        <v>118</v>
      </c>
      <c r="G4" s="71">
        <v>24</v>
      </c>
      <c r="H4" s="73" t="s">
        <v>65</v>
      </c>
      <c r="I4" s="53"/>
      <c r="J4" s="54">
        <f t="shared" si="0"/>
        <v>0</v>
      </c>
      <c r="K4" s="54">
        <f>J4*400</f>
        <v>0</v>
      </c>
      <c r="L4" s="61">
        <f t="shared" ref="L4:L10" si="1">K4*1.22</f>
        <v>0</v>
      </c>
      <c r="M4" s="237"/>
      <c r="N4" s="238"/>
      <c r="O4" s="238"/>
      <c r="P4" s="239"/>
      <c r="Q4" s="105"/>
      <c r="R4" s="1"/>
      <c r="S4" s="1"/>
    </row>
    <row r="5" spans="1:19" ht="41.1" customHeight="1">
      <c r="A5" s="1"/>
      <c r="B5" s="166"/>
      <c r="C5" s="162"/>
      <c r="D5" s="163"/>
      <c r="E5" s="74" t="s">
        <v>14</v>
      </c>
      <c r="F5" s="75" t="s">
        <v>85</v>
      </c>
      <c r="G5" s="74">
        <v>24</v>
      </c>
      <c r="H5" s="76" t="s">
        <v>65</v>
      </c>
      <c r="I5" s="55"/>
      <c r="J5" s="56">
        <f t="shared" si="0"/>
        <v>0</v>
      </c>
      <c r="K5" s="56">
        <f>J5*20</f>
        <v>0</v>
      </c>
      <c r="L5" s="64">
        <f t="shared" si="1"/>
        <v>0</v>
      </c>
      <c r="M5" s="205" t="s">
        <v>117</v>
      </c>
      <c r="N5" s="208" t="s">
        <v>114</v>
      </c>
      <c r="O5" s="208" t="s">
        <v>115</v>
      </c>
      <c r="P5" s="211" t="s">
        <v>116</v>
      </c>
      <c r="Q5" s="105"/>
      <c r="R5" s="1"/>
      <c r="S5" s="1"/>
    </row>
    <row r="6" spans="1:19" ht="41.1" customHeight="1" thickBot="1">
      <c r="A6" s="1"/>
      <c r="B6" s="143"/>
      <c r="C6" s="136"/>
      <c r="D6" s="137"/>
      <c r="E6" s="77" t="s">
        <v>15</v>
      </c>
      <c r="F6" s="78" t="s">
        <v>86</v>
      </c>
      <c r="G6" s="77">
        <v>24</v>
      </c>
      <c r="H6" s="79" t="s">
        <v>65</v>
      </c>
      <c r="I6" s="58"/>
      <c r="J6" s="59">
        <f t="shared" si="0"/>
        <v>0</v>
      </c>
      <c r="K6" s="59">
        <f>J6*10</f>
        <v>0</v>
      </c>
      <c r="L6" s="60">
        <f t="shared" si="1"/>
        <v>0</v>
      </c>
      <c r="M6" s="206"/>
      <c r="N6" s="209"/>
      <c r="O6" s="209"/>
      <c r="P6" s="212"/>
      <c r="Q6" s="105"/>
      <c r="R6" s="1"/>
      <c r="S6" s="1"/>
    </row>
    <row r="7" spans="1:19" ht="69.95" customHeight="1" thickBot="1">
      <c r="A7" s="1"/>
      <c r="B7" s="114">
        <v>3</v>
      </c>
      <c r="C7" s="132" t="s">
        <v>130</v>
      </c>
      <c r="D7" s="133"/>
      <c r="E7" s="144"/>
      <c r="F7" s="145"/>
      <c r="G7" s="69">
        <v>24</v>
      </c>
      <c r="H7" s="70" t="s">
        <v>65</v>
      </c>
      <c r="I7" s="50"/>
      <c r="J7" s="51">
        <f t="shared" si="0"/>
        <v>0</v>
      </c>
      <c r="K7" s="51">
        <f>J7*175</f>
        <v>0</v>
      </c>
      <c r="L7" s="52">
        <f t="shared" si="1"/>
        <v>0</v>
      </c>
      <c r="M7" s="206"/>
      <c r="N7" s="209"/>
      <c r="O7" s="209"/>
      <c r="P7" s="212"/>
      <c r="Q7" s="105"/>
      <c r="R7" s="1"/>
      <c r="S7" s="1"/>
    </row>
    <row r="8" spans="1:19" ht="69.95" customHeight="1" thickBot="1">
      <c r="A8" s="1"/>
      <c r="B8" s="114">
        <v>4</v>
      </c>
      <c r="C8" s="132" t="s">
        <v>131</v>
      </c>
      <c r="D8" s="133"/>
      <c r="E8" s="144"/>
      <c r="F8" s="145"/>
      <c r="G8" s="69">
        <v>24</v>
      </c>
      <c r="H8" s="70" t="s">
        <v>65</v>
      </c>
      <c r="I8" s="50"/>
      <c r="J8" s="51">
        <f t="shared" si="0"/>
        <v>0</v>
      </c>
      <c r="K8" s="51">
        <f>J8*95</f>
        <v>0</v>
      </c>
      <c r="L8" s="52">
        <f t="shared" si="1"/>
        <v>0</v>
      </c>
      <c r="M8" s="206"/>
      <c r="N8" s="209"/>
      <c r="O8" s="209"/>
      <c r="P8" s="212"/>
      <c r="Q8" s="105"/>
      <c r="R8" s="1"/>
      <c r="S8" s="1"/>
    </row>
    <row r="9" spans="1:19" ht="69.95" customHeight="1" thickBot="1">
      <c r="A9" s="1"/>
      <c r="B9" s="114">
        <v>5</v>
      </c>
      <c r="C9" s="132" t="s">
        <v>132</v>
      </c>
      <c r="D9" s="133"/>
      <c r="E9" s="144"/>
      <c r="F9" s="145"/>
      <c r="G9" s="69">
        <v>24</v>
      </c>
      <c r="H9" s="70" t="s">
        <v>65</v>
      </c>
      <c r="I9" s="50"/>
      <c r="J9" s="51">
        <f t="shared" si="0"/>
        <v>0</v>
      </c>
      <c r="K9" s="51">
        <f>J9*16</f>
        <v>0</v>
      </c>
      <c r="L9" s="52">
        <f t="shared" si="1"/>
        <v>0</v>
      </c>
      <c r="M9" s="206"/>
      <c r="N9" s="209"/>
      <c r="O9" s="209"/>
      <c r="P9" s="212"/>
      <c r="Q9" s="105"/>
      <c r="R9" s="1"/>
      <c r="S9" s="1"/>
    </row>
    <row r="10" spans="1:19" ht="69.95" customHeight="1" thickBot="1">
      <c r="A10" s="1"/>
      <c r="B10" s="114">
        <v>6</v>
      </c>
      <c r="C10" s="132" t="s">
        <v>133</v>
      </c>
      <c r="D10" s="133"/>
      <c r="E10" s="144"/>
      <c r="F10" s="145"/>
      <c r="G10" s="69">
        <v>24</v>
      </c>
      <c r="H10" s="70" t="s">
        <v>65</v>
      </c>
      <c r="I10" s="50"/>
      <c r="J10" s="51">
        <f t="shared" si="0"/>
        <v>0</v>
      </c>
      <c r="K10" s="51">
        <f>J10*4</f>
        <v>0</v>
      </c>
      <c r="L10" s="52">
        <f t="shared" si="1"/>
        <v>0</v>
      </c>
      <c r="M10" s="206"/>
      <c r="N10" s="209"/>
      <c r="O10" s="209"/>
      <c r="P10" s="212"/>
      <c r="Q10" s="105"/>
      <c r="R10" s="1"/>
      <c r="S10" s="1"/>
    </row>
    <row r="11" spans="1:19" ht="62.25" customHeight="1" thickBot="1">
      <c r="A11" s="1"/>
      <c r="B11" s="95"/>
      <c r="C11" s="146" t="s">
        <v>61</v>
      </c>
      <c r="D11" s="147"/>
      <c r="E11" s="146" t="s">
        <v>62</v>
      </c>
      <c r="F11" s="147"/>
      <c r="G11" s="96" t="s">
        <v>106</v>
      </c>
      <c r="H11" s="96" t="s">
        <v>66</v>
      </c>
      <c r="I11" s="96" t="s">
        <v>1</v>
      </c>
      <c r="J11" s="146" t="s">
        <v>2</v>
      </c>
      <c r="K11" s="147"/>
      <c r="L11" s="96" t="s">
        <v>107</v>
      </c>
      <c r="M11" s="206"/>
      <c r="N11" s="209"/>
      <c r="O11" s="209"/>
      <c r="P11" s="212"/>
      <c r="Q11" s="105"/>
      <c r="R11" s="1"/>
      <c r="S11" s="1"/>
    </row>
    <row r="12" spans="1:19" ht="37.5" customHeight="1">
      <c r="A12" s="1"/>
      <c r="B12" s="138">
        <v>7</v>
      </c>
      <c r="C12" s="134" t="s">
        <v>119</v>
      </c>
      <c r="D12" s="135"/>
      <c r="E12" s="80" t="s">
        <v>16</v>
      </c>
      <c r="F12" s="81" t="s">
        <v>87</v>
      </c>
      <c r="G12" s="71">
        <v>30</v>
      </c>
      <c r="H12" s="73" t="s">
        <v>67</v>
      </c>
      <c r="I12" s="53"/>
      <c r="J12" s="118">
        <f>I12*G12</f>
        <v>0</v>
      </c>
      <c r="K12" s="119"/>
      <c r="L12" s="61">
        <f t="shared" ref="L12:L43" si="2">J12*1.22</f>
        <v>0</v>
      </c>
      <c r="M12" s="206"/>
      <c r="N12" s="209"/>
      <c r="O12" s="209"/>
      <c r="P12" s="212"/>
      <c r="Q12" s="105"/>
      <c r="R12" s="1"/>
      <c r="S12" s="1"/>
    </row>
    <row r="13" spans="1:19" ht="35.1" customHeight="1" thickBot="1">
      <c r="A13" s="1"/>
      <c r="B13" s="143"/>
      <c r="C13" s="136"/>
      <c r="D13" s="137"/>
      <c r="E13" s="82" t="s">
        <v>17</v>
      </c>
      <c r="F13" s="83" t="s">
        <v>88</v>
      </c>
      <c r="G13" s="77">
        <v>8</v>
      </c>
      <c r="H13" s="92" t="s">
        <v>67</v>
      </c>
      <c r="I13" s="58"/>
      <c r="J13" s="124">
        <f t="shared" ref="J13:J43" si="3">I13*G13</f>
        <v>0</v>
      </c>
      <c r="K13" s="125"/>
      <c r="L13" s="60">
        <f t="shared" si="2"/>
        <v>0</v>
      </c>
      <c r="M13" s="207"/>
      <c r="N13" s="210"/>
      <c r="O13" s="210"/>
      <c r="P13" s="213"/>
      <c r="Q13" s="105"/>
      <c r="R13" s="1"/>
      <c r="S13" s="1"/>
    </row>
    <row r="14" spans="1:19" s="102" customFormat="1" ht="34.5" customHeight="1">
      <c r="A14" s="1"/>
      <c r="B14" s="156">
        <v>8</v>
      </c>
      <c r="C14" s="158" t="s">
        <v>120</v>
      </c>
      <c r="D14" s="159"/>
      <c r="E14" s="88" t="s">
        <v>18</v>
      </c>
      <c r="F14" s="81" t="s">
        <v>87</v>
      </c>
      <c r="G14" s="71">
        <v>30</v>
      </c>
      <c r="H14" s="73" t="s">
        <v>67</v>
      </c>
      <c r="I14" s="53"/>
      <c r="J14" s="155">
        <f t="shared" si="3"/>
        <v>0</v>
      </c>
      <c r="K14" s="155"/>
      <c r="L14" s="110">
        <f t="shared" si="2"/>
        <v>0</v>
      </c>
      <c r="M14" s="196" t="s">
        <v>154</v>
      </c>
      <c r="N14" s="197"/>
      <c r="O14" s="197"/>
      <c r="P14" s="198"/>
      <c r="Q14" s="105"/>
      <c r="R14" s="101"/>
      <c r="S14" s="101"/>
    </row>
    <row r="15" spans="1:19" s="104" customFormat="1" ht="34.5" customHeight="1" thickBot="1">
      <c r="A15" s="1"/>
      <c r="B15" s="157"/>
      <c r="C15" s="160"/>
      <c r="D15" s="161"/>
      <c r="E15" s="82" t="s">
        <v>19</v>
      </c>
      <c r="F15" s="83" t="s">
        <v>88</v>
      </c>
      <c r="G15" s="77">
        <v>8</v>
      </c>
      <c r="H15" s="79" t="s">
        <v>67</v>
      </c>
      <c r="I15" s="58"/>
      <c r="J15" s="154">
        <f t="shared" si="3"/>
        <v>0</v>
      </c>
      <c r="K15" s="154"/>
      <c r="L15" s="111">
        <f t="shared" si="2"/>
        <v>0</v>
      </c>
      <c r="M15" s="199"/>
      <c r="N15" s="200"/>
      <c r="O15" s="200"/>
      <c r="P15" s="201"/>
      <c r="Q15" s="105"/>
      <c r="R15" s="103"/>
      <c r="S15" s="103"/>
    </row>
    <row r="16" spans="1:19" s="2" customFormat="1" ht="35.1" customHeight="1">
      <c r="A16" s="1"/>
      <c r="B16" s="138">
        <v>9</v>
      </c>
      <c r="C16" s="134" t="s">
        <v>121</v>
      </c>
      <c r="D16" s="135"/>
      <c r="E16" s="97" t="s">
        <v>20</v>
      </c>
      <c r="F16" s="98" t="s">
        <v>87</v>
      </c>
      <c r="G16" s="99">
        <v>22</v>
      </c>
      <c r="H16" s="84" t="s">
        <v>67</v>
      </c>
      <c r="I16" s="100"/>
      <c r="J16" s="152">
        <f t="shared" si="3"/>
        <v>0</v>
      </c>
      <c r="K16" s="153"/>
      <c r="L16" s="112">
        <f t="shared" si="2"/>
        <v>0</v>
      </c>
      <c r="M16" s="199"/>
      <c r="N16" s="200"/>
      <c r="O16" s="200"/>
      <c r="P16" s="201"/>
      <c r="Q16" s="105"/>
      <c r="R16" s="5"/>
      <c r="S16" s="5"/>
    </row>
    <row r="17" spans="1:19" ht="35.1" customHeight="1" thickBot="1">
      <c r="A17" s="1"/>
      <c r="B17" s="143"/>
      <c r="C17" s="136"/>
      <c r="D17" s="137"/>
      <c r="E17" s="89" t="s">
        <v>21</v>
      </c>
      <c r="F17" s="90" t="s">
        <v>88</v>
      </c>
      <c r="G17" s="91">
        <v>8</v>
      </c>
      <c r="H17" s="84" t="s">
        <v>67</v>
      </c>
      <c r="I17" s="63"/>
      <c r="J17" s="124">
        <f t="shared" si="3"/>
        <v>0</v>
      </c>
      <c r="K17" s="125"/>
      <c r="L17" s="111">
        <f t="shared" si="2"/>
        <v>0</v>
      </c>
      <c r="M17" s="199"/>
      <c r="N17" s="200"/>
      <c r="O17" s="200"/>
      <c r="P17" s="201"/>
      <c r="Q17" s="105"/>
      <c r="R17" s="4"/>
      <c r="S17" s="4"/>
    </row>
    <row r="18" spans="1:19" ht="35.1" customHeight="1">
      <c r="A18" s="1"/>
      <c r="B18" s="138">
        <v>10</v>
      </c>
      <c r="C18" s="134" t="s">
        <v>122</v>
      </c>
      <c r="D18" s="140"/>
      <c r="E18" s="80" t="s">
        <v>22</v>
      </c>
      <c r="F18" s="85" t="s">
        <v>87</v>
      </c>
      <c r="G18" s="86">
        <v>10</v>
      </c>
      <c r="H18" s="87" t="s">
        <v>67</v>
      </c>
      <c r="I18" s="62"/>
      <c r="J18" s="118">
        <f>I18*G18</f>
        <v>0</v>
      </c>
      <c r="K18" s="119"/>
      <c r="L18" s="110">
        <f>J18*1.22</f>
        <v>0</v>
      </c>
      <c r="M18" s="199"/>
      <c r="N18" s="200"/>
      <c r="O18" s="200"/>
      <c r="P18" s="201"/>
      <c r="Q18" s="105"/>
      <c r="R18" s="4"/>
      <c r="S18" s="4"/>
    </row>
    <row r="19" spans="1:19" ht="35.1" customHeight="1" thickBot="1">
      <c r="A19" s="1"/>
      <c r="B19" s="139"/>
      <c r="C19" s="141"/>
      <c r="D19" s="142"/>
      <c r="E19" s="82" t="s">
        <v>23</v>
      </c>
      <c r="F19" s="83" t="s">
        <v>88</v>
      </c>
      <c r="G19" s="77">
        <v>2</v>
      </c>
      <c r="H19" s="79" t="s">
        <v>67</v>
      </c>
      <c r="I19" s="58"/>
      <c r="J19" s="124">
        <f t="shared" si="3"/>
        <v>0</v>
      </c>
      <c r="K19" s="125"/>
      <c r="L19" s="57">
        <f t="shared" si="2"/>
        <v>0</v>
      </c>
      <c r="M19" s="202"/>
      <c r="N19" s="203"/>
      <c r="O19" s="203"/>
      <c r="P19" s="204"/>
      <c r="Q19" s="105"/>
      <c r="R19" s="4"/>
      <c r="S19" s="4"/>
    </row>
    <row r="20" spans="1:19" ht="35.1" customHeight="1">
      <c r="A20" s="1"/>
      <c r="B20" s="138">
        <v>11</v>
      </c>
      <c r="C20" s="134" t="s">
        <v>123</v>
      </c>
      <c r="D20" s="135"/>
      <c r="E20" s="88" t="s">
        <v>24</v>
      </c>
      <c r="F20" s="81" t="s">
        <v>87</v>
      </c>
      <c r="G20" s="71">
        <v>3</v>
      </c>
      <c r="H20" s="73" t="s">
        <v>67</v>
      </c>
      <c r="I20" s="53"/>
      <c r="J20" s="118">
        <f t="shared" si="3"/>
        <v>0</v>
      </c>
      <c r="K20" s="119"/>
      <c r="L20" s="61">
        <f t="shared" si="2"/>
        <v>0</v>
      </c>
      <c r="M20" s="205" t="s">
        <v>113</v>
      </c>
      <c r="N20" s="208" t="s">
        <v>114</v>
      </c>
      <c r="O20" s="208" t="s">
        <v>115</v>
      </c>
      <c r="P20" s="211" t="s">
        <v>116</v>
      </c>
      <c r="Q20" s="105"/>
      <c r="R20" s="4"/>
      <c r="S20" s="4"/>
    </row>
    <row r="21" spans="1:19" s="2" customFormat="1" ht="35.1" customHeight="1" thickBot="1">
      <c r="A21" s="1"/>
      <c r="B21" s="143"/>
      <c r="C21" s="136"/>
      <c r="D21" s="137"/>
      <c r="E21" s="89" t="s">
        <v>25</v>
      </c>
      <c r="F21" s="90" t="s">
        <v>89</v>
      </c>
      <c r="G21" s="91">
        <v>1</v>
      </c>
      <c r="H21" s="84" t="s">
        <v>67</v>
      </c>
      <c r="I21" s="63"/>
      <c r="J21" s="124">
        <f t="shared" si="3"/>
        <v>0</v>
      </c>
      <c r="K21" s="125"/>
      <c r="L21" s="60">
        <f t="shared" si="2"/>
        <v>0</v>
      </c>
      <c r="M21" s="206"/>
      <c r="N21" s="209"/>
      <c r="O21" s="209"/>
      <c r="P21" s="212"/>
      <c r="Q21" s="105"/>
    </row>
    <row r="22" spans="1:19" ht="35.1" customHeight="1">
      <c r="A22" s="1"/>
      <c r="B22" s="138">
        <v>12</v>
      </c>
      <c r="C22" s="126" t="s">
        <v>63</v>
      </c>
      <c r="D22" s="127"/>
      <c r="E22" s="88" t="s">
        <v>26</v>
      </c>
      <c r="F22" s="81" t="s">
        <v>90</v>
      </c>
      <c r="G22" s="71">
        <v>1</v>
      </c>
      <c r="H22" s="73" t="s">
        <v>67</v>
      </c>
      <c r="I22" s="53"/>
      <c r="J22" s="118">
        <f t="shared" si="3"/>
        <v>0</v>
      </c>
      <c r="K22" s="119"/>
      <c r="L22" s="61">
        <f t="shared" si="2"/>
        <v>0</v>
      </c>
      <c r="M22" s="206"/>
      <c r="N22" s="209"/>
      <c r="O22" s="209"/>
      <c r="P22" s="212"/>
      <c r="Q22" s="105"/>
      <c r="R22" s="7"/>
      <c r="S22" s="7"/>
    </row>
    <row r="23" spans="1:19" ht="35.1" customHeight="1" thickBot="1">
      <c r="A23" s="1"/>
      <c r="B23" s="143"/>
      <c r="C23" s="130"/>
      <c r="D23" s="131"/>
      <c r="E23" s="89" t="s">
        <v>27</v>
      </c>
      <c r="F23" s="90" t="s">
        <v>89</v>
      </c>
      <c r="G23" s="91">
        <v>1</v>
      </c>
      <c r="H23" s="92" t="s">
        <v>67</v>
      </c>
      <c r="I23" s="63"/>
      <c r="J23" s="124">
        <f t="shared" si="3"/>
        <v>0</v>
      </c>
      <c r="K23" s="125"/>
      <c r="L23" s="60">
        <f t="shared" si="2"/>
        <v>0</v>
      </c>
      <c r="M23" s="206"/>
      <c r="N23" s="209"/>
      <c r="O23" s="209"/>
      <c r="P23" s="212"/>
      <c r="Q23" s="105"/>
      <c r="R23" s="7"/>
      <c r="S23" s="7"/>
    </row>
    <row r="24" spans="1:19" ht="35.1" customHeight="1">
      <c r="A24" s="1"/>
      <c r="B24" s="138">
        <v>13</v>
      </c>
      <c r="C24" s="126" t="s">
        <v>124</v>
      </c>
      <c r="D24" s="127"/>
      <c r="E24" s="88" t="s">
        <v>28</v>
      </c>
      <c r="F24" s="81" t="s">
        <v>69</v>
      </c>
      <c r="G24" s="71">
        <v>9</v>
      </c>
      <c r="H24" s="73" t="s">
        <v>67</v>
      </c>
      <c r="I24" s="53"/>
      <c r="J24" s="118">
        <f t="shared" si="3"/>
        <v>0</v>
      </c>
      <c r="K24" s="119"/>
      <c r="L24" s="61">
        <f t="shared" si="2"/>
        <v>0</v>
      </c>
      <c r="M24" s="206"/>
      <c r="N24" s="209"/>
      <c r="O24" s="209"/>
      <c r="P24" s="212"/>
      <c r="Q24" s="105"/>
      <c r="R24" s="6"/>
      <c r="S24" s="6"/>
    </row>
    <row r="25" spans="1:19" ht="35.1" customHeight="1">
      <c r="A25" s="1"/>
      <c r="B25" s="166"/>
      <c r="C25" s="128"/>
      <c r="D25" s="129"/>
      <c r="E25" s="93" t="s">
        <v>29</v>
      </c>
      <c r="F25" s="94" t="s">
        <v>70</v>
      </c>
      <c r="G25" s="74">
        <v>10</v>
      </c>
      <c r="H25" s="76" t="s">
        <v>67</v>
      </c>
      <c r="I25" s="55"/>
      <c r="J25" s="122">
        <f t="shared" si="3"/>
        <v>0</v>
      </c>
      <c r="K25" s="123"/>
      <c r="L25" s="64">
        <f t="shared" si="2"/>
        <v>0</v>
      </c>
      <c r="M25" s="206"/>
      <c r="N25" s="209"/>
      <c r="O25" s="209"/>
      <c r="P25" s="212"/>
      <c r="Q25" s="105"/>
      <c r="R25" s="7"/>
      <c r="S25" s="7"/>
    </row>
    <row r="26" spans="1:19" s="1" customFormat="1" ht="35.1" customHeight="1">
      <c r="B26" s="166"/>
      <c r="C26" s="128"/>
      <c r="D26" s="129"/>
      <c r="E26" s="93" t="s">
        <v>30</v>
      </c>
      <c r="F26" s="94" t="s">
        <v>71</v>
      </c>
      <c r="G26" s="74">
        <v>4</v>
      </c>
      <c r="H26" s="76" t="s">
        <v>67</v>
      </c>
      <c r="I26" s="55"/>
      <c r="J26" s="122">
        <f t="shared" si="3"/>
        <v>0</v>
      </c>
      <c r="K26" s="123"/>
      <c r="L26" s="64">
        <f t="shared" si="2"/>
        <v>0</v>
      </c>
      <c r="M26" s="206"/>
      <c r="N26" s="209"/>
      <c r="O26" s="209"/>
      <c r="P26" s="212"/>
      <c r="Q26" s="105"/>
    </row>
    <row r="27" spans="1:19" s="1" customFormat="1" ht="35.1" customHeight="1">
      <c r="B27" s="166"/>
      <c r="C27" s="128"/>
      <c r="D27" s="129"/>
      <c r="E27" s="93" t="s">
        <v>31</v>
      </c>
      <c r="F27" s="94" t="s">
        <v>72</v>
      </c>
      <c r="G27" s="74">
        <v>4</v>
      </c>
      <c r="H27" s="76" t="s">
        <v>67</v>
      </c>
      <c r="I27" s="55"/>
      <c r="J27" s="122">
        <f t="shared" si="3"/>
        <v>0</v>
      </c>
      <c r="K27" s="123"/>
      <c r="L27" s="64">
        <f t="shared" si="2"/>
        <v>0</v>
      </c>
      <c r="M27" s="206"/>
      <c r="N27" s="209"/>
      <c r="O27" s="209"/>
      <c r="P27" s="212"/>
      <c r="Q27" s="105"/>
    </row>
    <row r="28" spans="1:19" s="1" customFormat="1" ht="35.1" customHeight="1">
      <c r="B28" s="166"/>
      <c r="C28" s="128"/>
      <c r="D28" s="129"/>
      <c r="E28" s="93" t="s">
        <v>32</v>
      </c>
      <c r="F28" s="94" t="s">
        <v>73</v>
      </c>
      <c r="G28" s="74">
        <v>2</v>
      </c>
      <c r="H28" s="76" t="s">
        <v>67</v>
      </c>
      <c r="I28" s="55"/>
      <c r="J28" s="122">
        <f t="shared" si="3"/>
        <v>0</v>
      </c>
      <c r="K28" s="123"/>
      <c r="L28" s="64">
        <f t="shared" si="2"/>
        <v>0</v>
      </c>
      <c r="M28" s="206"/>
      <c r="N28" s="209"/>
      <c r="O28" s="209"/>
      <c r="P28" s="212"/>
      <c r="Q28" s="105"/>
    </row>
    <row r="29" spans="1:19" s="1" customFormat="1" ht="35.1" customHeight="1" thickBot="1">
      <c r="B29" s="143"/>
      <c r="C29" s="130"/>
      <c r="D29" s="131"/>
      <c r="E29" s="82" t="s">
        <v>33</v>
      </c>
      <c r="F29" s="83" t="s">
        <v>74</v>
      </c>
      <c r="G29" s="77">
        <v>1</v>
      </c>
      <c r="H29" s="79" t="s">
        <v>67</v>
      </c>
      <c r="I29" s="58"/>
      <c r="J29" s="124">
        <f t="shared" si="3"/>
        <v>0</v>
      </c>
      <c r="K29" s="125"/>
      <c r="L29" s="60">
        <f t="shared" si="2"/>
        <v>0</v>
      </c>
      <c r="M29" s="206"/>
      <c r="N29" s="209"/>
      <c r="O29" s="209"/>
      <c r="P29" s="212"/>
      <c r="Q29" s="105"/>
    </row>
    <row r="30" spans="1:19" s="1" customFormat="1" ht="35.1" customHeight="1">
      <c r="B30" s="138">
        <v>14</v>
      </c>
      <c r="C30" s="126" t="s">
        <v>125</v>
      </c>
      <c r="D30" s="127"/>
      <c r="E30" s="88" t="s">
        <v>34</v>
      </c>
      <c r="F30" s="81" t="s">
        <v>97</v>
      </c>
      <c r="G30" s="71">
        <v>9</v>
      </c>
      <c r="H30" s="73" t="s">
        <v>67</v>
      </c>
      <c r="I30" s="53"/>
      <c r="J30" s="118">
        <f t="shared" si="3"/>
        <v>0</v>
      </c>
      <c r="K30" s="119"/>
      <c r="L30" s="61">
        <f t="shared" si="2"/>
        <v>0</v>
      </c>
      <c r="M30" s="206"/>
      <c r="N30" s="209"/>
      <c r="O30" s="209"/>
      <c r="P30" s="212"/>
      <c r="Q30" s="105"/>
    </row>
    <row r="31" spans="1:19" s="1" customFormat="1" ht="35.1" customHeight="1">
      <c r="B31" s="166"/>
      <c r="C31" s="128"/>
      <c r="D31" s="129"/>
      <c r="E31" s="93" t="s">
        <v>35</v>
      </c>
      <c r="F31" s="94" t="s">
        <v>98</v>
      </c>
      <c r="G31" s="74">
        <v>10</v>
      </c>
      <c r="H31" s="76" t="s">
        <v>67</v>
      </c>
      <c r="I31" s="55"/>
      <c r="J31" s="122">
        <f t="shared" si="3"/>
        <v>0</v>
      </c>
      <c r="K31" s="123"/>
      <c r="L31" s="64">
        <f t="shared" si="2"/>
        <v>0</v>
      </c>
      <c r="M31" s="206"/>
      <c r="N31" s="209"/>
      <c r="O31" s="209"/>
      <c r="P31" s="212"/>
      <c r="Q31" s="105"/>
    </row>
    <row r="32" spans="1:19" s="1" customFormat="1" ht="35.1" customHeight="1">
      <c r="B32" s="166"/>
      <c r="C32" s="128"/>
      <c r="D32" s="129"/>
      <c r="E32" s="93" t="s">
        <v>36</v>
      </c>
      <c r="F32" s="94" t="s">
        <v>99</v>
      </c>
      <c r="G32" s="74">
        <v>4</v>
      </c>
      <c r="H32" s="76" t="s">
        <v>67</v>
      </c>
      <c r="I32" s="55"/>
      <c r="J32" s="122">
        <f t="shared" si="3"/>
        <v>0</v>
      </c>
      <c r="K32" s="123"/>
      <c r="L32" s="64">
        <f t="shared" si="2"/>
        <v>0</v>
      </c>
      <c r="M32" s="206"/>
      <c r="N32" s="209"/>
      <c r="O32" s="209"/>
      <c r="P32" s="212"/>
      <c r="Q32" s="105"/>
    </row>
    <row r="33" spans="2:17" s="1" customFormat="1" ht="35.1" customHeight="1">
      <c r="B33" s="166"/>
      <c r="C33" s="128"/>
      <c r="D33" s="129"/>
      <c r="E33" s="93" t="s">
        <v>37</v>
      </c>
      <c r="F33" s="94" t="s">
        <v>100</v>
      </c>
      <c r="G33" s="74">
        <v>4</v>
      </c>
      <c r="H33" s="76" t="s">
        <v>67</v>
      </c>
      <c r="I33" s="55"/>
      <c r="J33" s="122">
        <f t="shared" si="3"/>
        <v>0</v>
      </c>
      <c r="K33" s="123"/>
      <c r="L33" s="64">
        <f t="shared" si="2"/>
        <v>0</v>
      </c>
      <c r="M33" s="206"/>
      <c r="N33" s="209"/>
      <c r="O33" s="209"/>
      <c r="P33" s="212"/>
      <c r="Q33" s="105"/>
    </row>
    <row r="34" spans="2:17" s="1" customFormat="1" ht="35.1" customHeight="1">
      <c r="B34" s="166"/>
      <c r="C34" s="128"/>
      <c r="D34" s="129"/>
      <c r="E34" s="93" t="s">
        <v>38</v>
      </c>
      <c r="F34" s="94" t="s">
        <v>101</v>
      </c>
      <c r="G34" s="74">
        <v>2</v>
      </c>
      <c r="H34" s="76" t="s">
        <v>67</v>
      </c>
      <c r="I34" s="55"/>
      <c r="J34" s="122">
        <f t="shared" si="3"/>
        <v>0</v>
      </c>
      <c r="K34" s="123"/>
      <c r="L34" s="64">
        <f t="shared" si="2"/>
        <v>0</v>
      </c>
      <c r="M34" s="206"/>
      <c r="N34" s="209"/>
      <c r="O34" s="209"/>
      <c r="P34" s="212"/>
      <c r="Q34" s="105"/>
    </row>
    <row r="35" spans="2:17" s="1" customFormat="1" ht="35.1" customHeight="1" thickBot="1">
      <c r="B35" s="143"/>
      <c r="C35" s="130"/>
      <c r="D35" s="131"/>
      <c r="E35" s="82" t="s">
        <v>39</v>
      </c>
      <c r="F35" s="83" t="s">
        <v>102</v>
      </c>
      <c r="G35" s="77">
        <v>1</v>
      </c>
      <c r="H35" s="79" t="s">
        <v>67</v>
      </c>
      <c r="I35" s="58"/>
      <c r="J35" s="124">
        <f t="shared" si="3"/>
        <v>0</v>
      </c>
      <c r="K35" s="125"/>
      <c r="L35" s="60">
        <f t="shared" si="2"/>
        <v>0</v>
      </c>
      <c r="M35" s="207"/>
      <c r="N35" s="210"/>
      <c r="O35" s="210"/>
      <c r="P35" s="213"/>
      <c r="Q35" s="105"/>
    </row>
    <row r="36" spans="2:17" s="1" customFormat="1" ht="41.1" customHeight="1">
      <c r="B36" s="138">
        <v>15</v>
      </c>
      <c r="C36" s="126" t="s">
        <v>64</v>
      </c>
      <c r="D36" s="127"/>
      <c r="E36" s="88" t="s">
        <v>40</v>
      </c>
      <c r="F36" s="81" t="s">
        <v>75</v>
      </c>
      <c r="G36" s="71">
        <v>18</v>
      </c>
      <c r="H36" s="73" t="s">
        <v>67</v>
      </c>
      <c r="I36" s="53"/>
      <c r="J36" s="118">
        <f t="shared" si="3"/>
        <v>0</v>
      </c>
      <c r="K36" s="119"/>
      <c r="L36" s="110">
        <f t="shared" si="2"/>
        <v>0</v>
      </c>
      <c r="M36" s="196" t="s">
        <v>154</v>
      </c>
      <c r="N36" s="224"/>
      <c r="O36" s="224"/>
      <c r="P36" s="225"/>
      <c r="Q36" s="105"/>
    </row>
    <row r="37" spans="2:17" s="1" customFormat="1" ht="41.1" customHeight="1">
      <c r="B37" s="166"/>
      <c r="C37" s="128"/>
      <c r="D37" s="129"/>
      <c r="E37" s="93" t="s">
        <v>41</v>
      </c>
      <c r="F37" s="94" t="s">
        <v>76</v>
      </c>
      <c r="G37" s="74">
        <v>20</v>
      </c>
      <c r="H37" s="76" t="s">
        <v>67</v>
      </c>
      <c r="I37" s="55"/>
      <c r="J37" s="122">
        <f t="shared" si="3"/>
        <v>0</v>
      </c>
      <c r="K37" s="123"/>
      <c r="L37" s="113">
        <f t="shared" si="2"/>
        <v>0</v>
      </c>
      <c r="M37" s="226"/>
      <c r="N37" s="227"/>
      <c r="O37" s="227"/>
      <c r="P37" s="228"/>
      <c r="Q37" s="105"/>
    </row>
    <row r="38" spans="2:17" s="1" customFormat="1" ht="41.1" customHeight="1">
      <c r="B38" s="166"/>
      <c r="C38" s="128"/>
      <c r="D38" s="129"/>
      <c r="E38" s="93" t="s">
        <v>42</v>
      </c>
      <c r="F38" s="94" t="s">
        <v>77</v>
      </c>
      <c r="G38" s="74">
        <v>18</v>
      </c>
      <c r="H38" s="76" t="s">
        <v>67</v>
      </c>
      <c r="I38" s="55"/>
      <c r="J38" s="122">
        <f t="shared" si="3"/>
        <v>0</v>
      </c>
      <c r="K38" s="123"/>
      <c r="L38" s="113">
        <f t="shared" si="2"/>
        <v>0</v>
      </c>
      <c r="M38" s="226"/>
      <c r="N38" s="227"/>
      <c r="O38" s="227"/>
      <c r="P38" s="228"/>
      <c r="Q38" s="105"/>
    </row>
    <row r="39" spans="2:17" s="1" customFormat="1" ht="41.1" customHeight="1">
      <c r="B39" s="166"/>
      <c r="C39" s="128"/>
      <c r="D39" s="129"/>
      <c r="E39" s="93" t="s">
        <v>43</v>
      </c>
      <c r="F39" s="94" t="s">
        <v>78</v>
      </c>
      <c r="G39" s="74">
        <v>20</v>
      </c>
      <c r="H39" s="76" t="s">
        <v>67</v>
      </c>
      <c r="I39" s="55"/>
      <c r="J39" s="122">
        <f t="shared" si="3"/>
        <v>0</v>
      </c>
      <c r="K39" s="123"/>
      <c r="L39" s="113">
        <f t="shared" si="2"/>
        <v>0</v>
      </c>
      <c r="M39" s="226"/>
      <c r="N39" s="227"/>
      <c r="O39" s="227"/>
      <c r="P39" s="228"/>
      <c r="Q39" s="105"/>
    </row>
    <row r="40" spans="2:17" s="1" customFormat="1" ht="41.1" customHeight="1" thickBot="1">
      <c r="B40" s="166"/>
      <c r="C40" s="128"/>
      <c r="D40" s="129"/>
      <c r="E40" s="93" t="s">
        <v>44</v>
      </c>
      <c r="F40" s="94" t="s">
        <v>79</v>
      </c>
      <c r="G40" s="74">
        <v>10</v>
      </c>
      <c r="H40" s="76" t="s">
        <v>67</v>
      </c>
      <c r="I40" s="55"/>
      <c r="J40" s="122">
        <f t="shared" si="3"/>
        <v>0</v>
      </c>
      <c r="K40" s="123"/>
      <c r="L40" s="113">
        <f t="shared" si="2"/>
        <v>0</v>
      </c>
      <c r="M40" s="229"/>
      <c r="N40" s="230"/>
      <c r="O40" s="230"/>
      <c r="P40" s="231"/>
      <c r="Q40" s="105"/>
    </row>
    <row r="41" spans="2:17" s="1" customFormat="1" ht="41.1" customHeight="1">
      <c r="B41" s="166"/>
      <c r="C41" s="128"/>
      <c r="D41" s="129"/>
      <c r="E41" s="93" t="s">
        <v>45</v>
      </c>
      <c r="F41" s="94" t="s">
        <v>80</v>
      </c>
      <c r="G41" s="74">
        <v>8</v>
      </c>
      <c r="H41" s="76" t="s">
        <v>67</v>
      </c>
      <c r="I41" s="55"/>
      <c r="J41" s="122">
        <f t="shared" si="3"/>
        <v>0</v>
      </c>
      <c r="K41" s="123"/>
      <c r="L41" s="64">
        <f t="shared" si="2"/>
        <v>0</v>
      </c>
      <c r="M41" s="205" t="s">
        <v>117</v>
      </c>
      <c r="N41" s="208" t="s">
        <v>114</v>
      </c>
      <c r="O41" s="208" t="s">
        <v>115</v>
      </c>
      <c r="P41" s="211" t="s">
        <v>116</v>
      </c>
      <c r="Q41" s="107"/>
    </row>
    <row r="42" spans="2:17" s="1" customFormat="1" ht="41.1" customHeight="1">
      <c r="B42" s="166"/>
      <c r="C42" s="128"/>
      <c r="D42" s="129"/>
      <c r="E42" s="93" t="s">
        <v>46</v>
      </c>
      <c r="F42" s="94" t="s">
        <v>81</v>
      </c>
      <c r="G42" s="74">
        <v>8</v>
      </c>
      <c r="H42" s="76" t="s">
        <v>67</v>
      </c>
      <c r="I42" s="55"/>
      <c r="J42" s="122">
        <f t="shared" si="3"/>
        <v>0</v>
      </c>
      <c r="K42" s="123"/>
      <c r="L42" s="64">
        <f t="shared" si="2"/>
        <v>0</v>
      </c>
      <c r="M42" s="206"/>
      <c r="N42" s="209"/>
      <c r="O42" s="209"/>
      <c r="P42" s="212"/>
      <c r="Q42" s="107"/>
    </row>
    <row r="43" spans="2:17" s="1" customFormat="1" ht="41.1" customHeight="1">
      <c r="B43" s="166"/>
      <c r="C43" s="128"/>
      <c r="D43" s="129"/>
      <c r="E43" s="93" t="s">
        <v>47</v>
      </c>
      <c r="F43" s="94" t="s">
        <v>82</v>
      </c>
      <c r="G43" s="74">
        <v>8</v>
      </c>
      <c r="H43" s="76" t="s">
        <v>67</v>
      </c>
      <c r="I43" s="55"/>
      <c r="J43" s="122">
        <f t="shared" si="3"/>
        <v>0</v>
      </c>
      <c r="K43" s="123"/>
      <c r="L43" s="64">
        <f t="shared" si="2"/>
        <v>0</v>
      </c>
      <c r="M43" s="206"/>
      <c r="N43" s="209"/>
      <c r="O43" s="209"/>
      <c r="P43" s="212"/>
      <c r="Q43" s="107"/>
    </row>
    <row r="44" spans="2:17" s="1" customFormat="1" ht="41.1" customHeight="1">
      <c r="B44" s="166"/>
      <c r="C44" s="128"/>
      <c r="D44" s="129"/>
      <c r="E44" s="93" t="s">
        <v>48</v>
      </c>
      <c r="F44" s="94" t="s">
        <v>83</v>
      </c>
      <c r="G44" s="74">
        <v>8</v>
      </c>
      <c r="H44" s="76" t="s">
        <v>67</v>
      </c>
      <c r="I44" s="55"/>
      <c r="J44" s="122">
        <f t="shared" ref="J44:J71" si="4">I44*G44</f>
        <v>0</v>
      </c>
      <c r="K44" s="123"/>
      <c r="L44" s="64">
        <f t="shared" ref="L44:L71" si="5">J44*1.22</f>
        <v>0</v>
      </c>
      <c r="M44" s="206"/>
      <c r="N44" s="209"/>
      <c r="O44" s="209"/>
      <c r="P44" s="212"/>
      <c r="Q44" s="107"/>
    </row>
    <row r="45" spans="2:17" s="1" customFormat="1" ht="41.1" customHeight="1">
      <c r="B45" s="166"/>
      <c r="C45" s="128"/>
      <c r="D45" s="129"/>
      <c r="E45" s="93" t="s">
        <v>49</v>
      </c>
      <c r="F45" s="94" t="s">
        <v>84</v>
      </c>
      <c r="G45" s="74">
        <v>8</v>
      </c>
      <c r="H45" s="76" t="s">
        <v>67</v>
      </c>
      <c r="I45" s="55"/>
      <c r="J45" s="122">
        <f t="shared" si="4"/>
        <v>0</v>
      </c>
      <c r="K45" s="123"/>
      <c r="L45" s="64">
        <f t="shared" si="5"/>
        <v>0</v>
      </c>
      <c r="M45" s="206"/>
      <c r="N45" s="209"/>
      <c r="O45" s="209"/>
      <c r="P45" s="212"/>
      <c r="Q45" s="107"/>
    </row>
    <row r="46" spans="2:17" s="1" customFormat="1" ht="41.1" customHeight="1">
      <c r="B46" s="166"/>
      <c r="C46" s="128"/>
      <c r="D46" s="129"/>
      <c r="E46" s="93" t="s">
        <v>50</v>
      </c>
      <c r="F46" s="94" t="s">
        <v>147</v>
      </c>
      <c r="G46" s="74">
        <v>2</v>
      </c>
      <c r="H46" s="76" t="s">
        <v>67</v>
      </c>
      <c r="I46" s="55"/>
      <c r="J46" s="122">
        <f t="shared" si="4"/>
        <v>0</v>
      </c>
      <c r="K46" s="123"/>
      <c r="L46" s="64">
        <f t="shared" si="5"/>
        <v>0</v>
      </c>
      <c r="M46" s="206"/>
      <c r="N46" s="209"/>
      <c r="O46" s="209"/>
      <c r="P46" s="212"/>
      <c r="Q46" s="107"/>
    </row>
    <row r="47" spans="2:17" s="1" customFormat="1" ht="41.1" customHeight="1" thickBot="1">
      <c r="B47" s="143"/>
      <c r="C47" s="130"/>
      <c r="D47" s="131"/>
      <c r="E47" s="82" t="s">
        <v>51</v>
      </c>
      <c r="F47" s="83" t="s">
        <v>148</v>
      </c>
      <c r="G47" s="77">
        <v>2</v>
      </c>
      <c r="H47" s="79" t="s">
        <v>67</v>
      </c>
      <c r="I47" s="58"/>
      <c r="J47" s="124">
        <f t="shared" si="4"/>
        <v>0</v>
      </c>
      <c r="K47" s="125"/>
      <c r="L47" s="60">
        <f t="shared" si="5"/>
        <v>0</v>
      </c>
      <c r="M47" s="206"/>
      <c r="N47" s="209"/>
      <c r="O47" s="209"/>
      <c r="P47" s="212"/>
      <c r="Q47" s="107"/>
    </row>
    <row r="48" spans="2:17" s="1" customFormat="1" ht="35.1" customHeight="1">
      <c r="B48" s="138">
        <v>16</v>
      </c>
      <c r="C48" s="126" t="s">
        <v>126</v>
      </c>
      <c r="D48" s="127"/>
      <c r="E48" s="88" t="s">
        <v>52</v>
      </c>
      <c r="F48" s="81" t="s">
        <v>149</v>
      </c>
      <c r="G48" s="71">
        <v>100</v>
      </c>
      <c r="H48" s="81" t="s">
        <v>68</v>
      </c>
      <c r="I48" s="53"/>
      <c r="J48" s="118">
        <f t="shared" si="4"/>
        <v>0</v>
      </c>
      <c r="K48" s="119"/>
      <c r="L48" s="61">
        <f t="shared" si="5"/>
        <v>0</v>
      </c>
      <c r="M48" s="206"/>
      <c r="N48" s="209"/>
      <c r="O48" s="209"/>
      <c r="P48" s="212"/>
      <c r="Q48" s="107"/>
    </row>
    <row r="49" spans="2:17" s="1" customFormat="1" ht="35.1" customHeight="1">
      <c r="B49" s="166"/>
      <c r="C49" s="128"/>
      <c r="D49" s="129"/>
      <c r="E49" s="93" t="s">
        <v>53</v>
      </c>
      <c r="F49" s="94" t="s">
        <v>150</v>
      </c>
      <c r="G49" s="74">
        <v>50</v>
      </c>
      <c r="H49" s="94" t="s">
        <v>68</v>
      </c>
      <c r="I49" s="55"/>
      <c r="J49" s="122">
        <f t="shared" si="4"/>
        <v>0</v>
      </c>
      <c r="K49" s="123"/>
      <c r="L49" s="64">
        <f t="shared" si="5"/>
        <v>0</v>
      </c>
      <c r="M49" s="206"/>
      <c r="N49" s="209"/>
      <c r="O49" s="209"/>
      <c r="P49" s="212"/>
      <c r="Q49" s="107"/>
    </row>
    <row r="50" spans="2:17" s="1" customFormat="1" ht="35.1" customHeight="1" thickBot="1">
      <c r="B50" s="143"/>
      <c r="C50" s="130"/>
      <c r="D50" s="131"/>
      <c r="E50" s="82" t="s">
        <v>54</v>
      </c>
      <c r="F50" s="83" t="s">
        <v>151</v>
      </c>
      <c r="G50" s="77">
        <v>30</v>
      </c>
      <c r="H50" s="83" t="s">
        <v>68</v>
      </c>
      <c r="I50" s="58"/>
      <c r="J50" s="124">
        <f t="shared" si="4"/>
        <v>0</v>
      </c>
      <c r="K50" s="125"/>
      <c r="L50" s="60">
        <f t="shared" si="5"/>
        <v>0</v>
      </c>
      <c r="M50" s="206"/>
      <c r="N50" s="209"/>
      <c r="O50" s="209"/>
      <c r="P50" s="212"/>
      <c r="Q50" s="107"/>
    </row>
    <row r="51" spans="2:17" s="1" customFormat="1" ht="35.1" customHeight="1" thickBot="1">
      <c r="B51" s="114">
        <v>17</v>
      </c>
      <c r="C51" s="132" t="s">
        <v>155</v>
      </c>
      <c r="D51" s="121"/>
      <c r="E51" s="116"/>
      <c r="F51" s="117"/>
      <c r="G51" s="69">
        <v>180</v>
      </c>
      <c r="H51" s="81" t="s">
        <v>68</v>
      </c>
      <c r="I51" s="50"/>
      <c r="J51" s="167">
        <f t="shared" si="4"/>
        <v>0</v>
      </c>
      <c r="K51" s="168"/>
      <c r="L51" s="66">
        <f t="shared" si="5"/>
        <v>0</v>
      </c>
      <c r="M51" s="206"/>
      <c r="N51" s="209"/>
      <c r="O51" s="209"/>
      <c r="P51" s="212"/>
      <c r="Q51" s="107"/>
    </row>
    <row r="52" spans="2:17" s="1" customFormat="1" ht="35.1" customHeight="1" thickBot="1">
      <c r="B52" s="114">
        <v>18</v>
      </c>
      <c r="C52" s="132" t="s">
        <v>156</v>
      </c>
      <c r="D52" s="121"/>
      <c r="E52" s="116"/>
      <c r="F52" s="117"/>
      <c r="G52" s="69">
        <v>180</v>
      </c>
      <c r="H52" s="81" t="s">
        <v>68</v>
      </c>
      <c r="I52" s="50"/>
      <c r="J52" s="167">
        <f t="shared" si="4"/>
        <v>0</v>
      </c>
      <c r="K52" s="168"/>
      <c r="L52" s="52">
        <f t="shared" si="5"/>
        <v>0</v>
      </c>
      <c r="M52" s="206"/>
      <c r="N52" s="209"/>
      <c r="O52" s="209"/>
      <c r="P52" s="212"/>
      <c r="Q52" s="107"/>
    </row>
    <row r="53" spans="2:17" s="1" customFormat="1" ht="35.1" customHeight="1">
      <c r="B53" s="138" t="s">
        <v>112</v>
      </c>
      <c r="C53" s="126" t="s">
        <v>127</v>
      </c>
      <c r="D53" s="127"/>
      <c r="E53" s="88" t="s">
        <v>55</v>
      </c>
      <c r="F53" s="81" t="s">
        <v>91</v>
      </c>
      <c r="G53" s="71">
        <v>6</v>
      </c>
      <c r="H53" s="73" t="s">
        <v>67</v>
      </c>
      <c r="I53" s="53"/>
      <c r="J53" s="118">
        <f t="shared" si="4"/>
        <v>0</v>
      </c>
      <c r="K53" s="119"/>
      <c r="L53" s="61">
        <f t="shared" si="5"/>
        <v>0</v>
      </c>
      <c r="M53" s="206"/>
      <c r="N53" s="209"/>
      <c r="O53" s="209"/>
      <c r="P53" s="212"/>
      <c r="Q53" s="107"/>
    </row>
    <row r="54" spans="2:17" s="1" customFormat="1" ht="35.1" customHeight="1">
      <c r="B54" s="166"/>
      <c r="C54" s="128"/>
      <c r="D54" s="129"/>
      <c r="E54" s="93" t="s">
        <v>56</v>
      </c>
      <c r="F54" s="94" t="s">
        <v>92</v>
      </c>
      <c r="G54" s="74">
        <v>6</v>
      </c>
      <c r="H54" s="76" t="s">
        <v>67</v>
      </c>
      <c r="I54" s="55"/>
      <c r="J54" s="122">
        <f t="shared" si="4"/>
        <v>0</v>
      </c>
      <c r="K54" s="123"/>
      <c r="L54" s="64">
        <f t="shared" si="5"/>
        <v>0</v>
      </c>
      <c r="M54" s="206"/>
      <c r="N54" s="209"/>
      <c r="O54" s="209"/>
      <c r="P54" s="212"/>
      <c r="Q54" s="107"/>
    </row>
    <row r="55" spans="2:17" s="1" customFormat="1" ht="35.1" customHeight="1" thickBot="1">
      <c r="B55" s="166"/>
      <c r="C55" s="128"/>
      <c r="D55" s="129"/>
      <c r="E55" s="93" t="s">
        <v>57</v>
      </c>
      <c r="F55" s="94" t="s">
        <v>96</v>
      </c>
      <c r="G55" s="74">
        <v>2</v>
      </c>
      <c r="H55" s="76" t="s">
        <v>67</v>
      </c>
      <c r="I55" s="55"/>
      <c r="J55" s="122">
        <f t="shared" si="4"/>
        <v>0</v>
      </c>
      <c r="K55" s="123"/>
      <c r="L55" s="64">
        <f t="shared" si="5"/>
        <v>0</v>
      </c>
      <c r="M55" s="207"/>
      <c r="N55" s="210"/>
      <c r="O55" s="210"/>
      <c r="P55" s="213"/>
      <c r="Q55" s="107"/>
    </row>
    <row r="56" spans="2:17" s="1" customFormat="1" ht="35.1" customHeight="1">
      <c r="B56" s="166"/>
      <c r="C56" s="128"/>
      <c r="D56" s="129"/>
      <c r="E56" s="93" t="s">
        <v>58</v>
      </c>
      <c r="F56" s="94" t="s">
        <v>93</v>
      </c>
      <c r="G56" s="74">
        <v>2</v>
      </c>
      <c r="H56" s="76" t="s">
        <v>67</v>
      </c>
      <c r="I56" s="55"/>
      <c r="J56" s="122">
        <f t="shared" si="4"/>
        <v>0</v>
      </c>
      <c r="K56" s="123"/>
      <c r="L56" s="64">
        <f t="shared" si="5"/>
        <v>0</v>
      </c>
      <c r="M56" s="196" t="s">
        <v>154</v>
      </c>
      <c r="N56" s="197"/>
      <c r="O56" s="197"/>
      <c r="P56" s="198"/>
      <c r="Q56" s="107"/>
    </row>
    <row r="57" spans="2:17" s="1" customFormat="1" ht="35.1" customHeight="1">
      <c r="B57" s="166"/>
      <c r="C57" s="128"/>
      <c r="D57" s="129"/>
      <c r="E57" s="93" t="s">
        <v>59</v>
      </c>
      <c r="F57" s="94" t="s">
        <v>94</v>
      </c>
      <c r="G57" s="74">
        <v>2</v>
      </c>
      <c r="H57" s="76" t="s">
        <v>67</v>
      </c>
      <c r="I57" s="55"/>
      <c r="J57" s="122">
        <f t="shared" si="4"/>
        <v>0</v>
      </c>
      <c r="K57" s="123"/>
      <c r="L57" s="64">
        <f t="shared" si="5"/>
        <v>0</v>
      </c>
      <c r="M57" s="199"/>
      <c r="N57" s="200"/>
      <c r="O57" s="200"/>
      <c r="P57" s="201"/>
      <c r="Q57" s="107"/>
    </row>
    <row r="58" spans="2:17" s="1" customFormat="1" ht="35.1" customHeight="1" thickBot="1">
      <c r="B58" s="143"/>
      <c r="C58" s="130"/>
      <c r="D58" s="131"/>
      <c r="E58" s="82" t="s">
        <v>60</v>
      </c>
      <c r="F58" s="83" t="s">
        <v>95</v>
      </c>
      <c r="G58" s="77">
        <v>2</v>
      </c>
      <c r="H58" s="79" t="s">
        <v>67</v>
      </c>
      <c r="I58" s="58"/>
      <c r="J58" s="124">
        <f t="shared" si="4"/>
        <v>0</v>
      </c>
      <c r="K58" s="125"/>
      <c r="L58" s="60">
        <f t="shared" si="5"/>
        <v>0</v>
      </c>
      <c r="M58" s="199"/>
      <c r="N58" s="200"/>
      <c r="O58" s="200"/>
      <c r="P58" s="201"/>
      <c r="Q58" s="105"/>
    </row>
    <row r="59" spans="2:17" s="1" customFormat="1" ht="42" customHeight="1" thickBot="1">
      <c r="B59" s="115">
        <v>20</v>
      </c>
      <c r="C59" s="132" t="s">
        <v>134</v>
      </c>
      <c r="D59" s="121"/>
      <c r="E59" s="116"/>
      <c r="F59" s="117"/>
      <c r="G59" s="91">
        <v>60</v>
      </c>
      <c r="H59" s="92" t="s">
        <v>67</v>
      </c>
      <c r="I59" s="63"/>
      <c r="J59" s="167">
        <f>I59*G59</f>
        <v>0</v>
      </c>
      <c r="K59" s="168"/>
      <c r="L59" s="52">
        <f t="shared" si="5"/>
        <v>0</v>
      </c>
      <c r="M59" s="199"/>
      <c r="N59" s="200"/>
      <c r="O59" s="200"/>
      <c r="P59" s="201"/>
      <c r="Q59" s="105"/>
    </row>
    <row r="60" spans="2:17" s="1" customFormat="1" ht="55.5" customHeight="1" thickBot="1">
      <c r="B60" s="115">
        <v>21</v>
      </c>
      <c r="C60" s="120" t="s">
        <v>137</v>
      </c>
      <c r="D60" s="121"/>
      <c r="E60" s="116"/>
      <c r="F60" s="117"/>
      <c r="G60" s="91">
        <v>42</v>
      </c>
      <c r="H60" s="92" t="s">
        <v>67</v>
      </c>
      <c r="I60" s="63"/>
      <c r="J60" s="167">
        <f t="shared" si="4"/>
        <v>0</v>
      </c>
      <c r="K60" s="168"/>
      <c r="L60" s="52">
        <f t="shared" si="5"/>
        <v>0</v>
      </c>
      <c r="M60" s="202"/>
      <c r="N60" s="203"/>
      <c r="O60" s="203"/>
      <c r="P60" s="204"/>
      <c r="Q60" s="105"/>
    </row>
    <row r="61" spans="2:17" s="1" customFormat="1" ht="54.95" customHeight="1" thickBot="1">
      <c r="B61" s="115">
        <v>22</v>
      </c>
      <c r="C61" s="120" t="s">
        <v>138</v>
      </c>
      <c r="D61" s="121"/>
      <c r="E61" s="116"/>
      <c r="F61" s="117"/>
      <c r="G61" s="91">
        <v>42</v>
      </c>
      <c r="H61" s="92" t="s">
        <v>67</v>
      </c>
      <c r="I61" s="63"/>
      <c r="J61" s="167">
        <f t="shared" si="4"/>
        <v>0</v>
      </c>
      <c r="K61" s="168"/>
      <c r="L61" s="52">
        <f t="shared" si="5"/>
        <v>0</v>
      </c>
      <c r="M61" s="215" t="s">
        <v>117</v>
      </c>
      <c r="N61" s="218" t="s">
        <v>114</v>
      </c>
      <c r="O61" s="218" t="s">
        <v>115</v>
      </c>
      <c r="P61" s="221" t="s">
        <v>116</v>
      </c>
      <c r="Q61" s="105"/>
    </row>
    <row r="62" spans="2:17" s="1" customFormat="1" ht="54.95" customHeight="1" thickBot="1">
      <c r="B62" s="115">
        <v>23</v>
      </c>
      <c r="C62" s="120" t="s">
        <v>139</v>
      </c>
      <c r="D62" s="121"/>
      <c r="E62" s="116"/>
      <c r="F62" s="117"/>
      <c r="G62" s="91">
        <v>20</v>
      </c>
      <c r="H62" s="92" t="s">
        <v>67</v>
      </c>
      <c r="I62" s="63"/>
      <c r="J62" s="167">
        <f t="shared" si="4"/>
        <v>0</v>
      </c>
      <c r="K62" s="168"/>
      <c r="L62" s="52">
        <f t="shared" si="5"/>
        <v>0</v>
      </c>
      <c r="M62" s="216"/>
      <c r="N62" s="219"/>
      <c r="O62" s="219"/>
      <c r="P62" s="222"/>
      <c r="Q62" s="105"/>
    </row>
    <row r="63" spans="2:17" s="1" customFormat="1" ht="54.95" customHeight="1" thickBot="1">
      <c r="B63" s="115">
        <v>24</v>
      </c>
      <c r="C63" s="120" t="s">
        <v>140</v>
      </c>
      <c r="D63" s="121"/>
      <c r="E63" s="116"/>
      <c r="F63" s="117"/>
      <c r="G63" s="91">
        <v>10</v>
      </c>
      <c r="H63" s="92" t="s">
        <v>67</v>
      </c>
      <c r="I63" s="63"/>
      <c r="J63" s="167">
        <f t="shared" si="4"/>
        <v>0</v>
      </c>
      <c r="K63" s="168"/>
      <c r="L63" s="52">
        <f t="shared" si="5"/>
        <v>0</v>
      </c>
      <c r="M63" s="216"/>
      <c r="N63" s="219"/>
      <c r="O63" s="219"/>
      <c r="P63" s="222"/>
      <c r="Q63" s="105"/>
    </row>
    <row r="64" spans="2:17" s="1" customFormat="1" ht="54.95" customHeight="1" thickBot="1">
      <c r="B64" s="115">
        <v>25</v>
      </c>
      <c r="C64" s="120" t="s">
        <v>141</v>
      </c>
      <c r="D64" s="121"/>
      <c r="E64" s="116"/>
      <c r="F64" s="117"/>
      <c r="G64" s="91">
        <v>8</v>
      </c>
      <c r="H64" s="92" t="s">
        <v>67</v>
      </c>
      <c r="I64" s="63"/>
      <c r="J64" s="167">
        <f t="shared" si="4"/>
        <v>0</v>
      </c>
      <c r="K64" s="168"/>
      <c r="L64" s="52">
        <f t="shared" si="5"/>
        <v>0</v>
      </c>
      <c r="M64" s="216"/>
      <c r="N64" s="219"/>
      <c r="O64" s="219"/>
      <c r="P64" s="222"/>
      <c r="Q64" s="105"/>
    </row>
    <row r="65" spans="1:17" s="1" customFormat="1" ht="54.95" customHeight="1" thickBot="1">
      <c r="B65" s="115">
        <v>26</v>
      </c>
      <c r="C65" s="120" t="s">
        <v>135</v>
      </c>
      <c r="D65" s="121"/>
      <c r="E65" s="116"/>
      <c r="F65" s="117"/>
      <c r="G65" s="91">
        <v>2</v>
      </c>
      <c r="H65" s="92" t="s">
        <v>67</v>
      </c>
      <c r="I65" s="63"/>
      <c r="J65" s="167">
        <f t="shared" si="4"/>
        <v>0</v>
      </c>
      <c r="K65" s="168"/>
      <c r="L65" s="52">
        <f t="shared" si="5"/>
        <v>0</v>
      </c>
      <c r="M65" s="216"/>
      <c r="N65" s="219"/>
      <c r="O65" s="219"/>
      <c r="P65" s="222"/>
      <c r="Q65" s="105"/>
    </row>
    <row r="66" spans="1:17" s="1" customFormat="1" ht="54.95" customHeight="1" thickBot="1">
      <c r="B66" s="115">
        <v>27</v>
      </c>
      <c r="C66" s="120" t="s">
        <v>142</v>
      </c>
      <c r="D66" s="121"/>
      <c r="E66" s="116"/>
      <c r="F66" s="117"/>
      <c r="G66" s="91">
        <v>30</v>
      </c>
      <c r="H66" s="92" t="s">
        <v>67</v>
      </c>
      <c r="I66" s="63"/>
      <c r="J66" s="167">
        <f t="shared" si="4"/>
        <v>0</v>
      </c>
      <c r="K66" s="168"/>
      <c r="L66" s="52">
        <f t="shared" si="5"/>
        <v>0</v>
      </c>
      <c r="M66" s="216"/>
      <c r="N66" s="219"/>
      <c r="O66" s="219"/>
      <c r="P66" s="222"/>
      <c r="Q66" s="105"/>
    </row>
    <row r="67" spans="1:17" s="1" customFormat="1" ht="54.95" customHeight="1" thickBot="1">
      <c r="B67" s="115">
        <v>28</v>
      </c>
      <c r="C67" s="120" t="s">
        <v>143</v>
      </c>
      <c r="D67" s="121"/>
      <c r="E67" s="116"/>
      <c r="F67" s="117"/>
      <c r="G67" s="91">
        <v>24</v>
      </c>
      <c r="H67" s="92" t="s">
        <v>67</v>
      </c>
      <c r="I67" s="63"/>
      <c r="J67" s="167">
        <f>I67*G67</f>
        <v>0</v>
      </c>
      <c r="K67" s="168"/>
      <c r="L67" s="52">
        <f t="shared" si="5"/>
        <v>0</v>
      </c>
      <c r="M67" s="216"/>
      <c r="N67" s="219"/>
      <c r="O67" s="219"/>
      <c r="P67" s="222"/>
      <c r="Q67" s="105"/>
    </row>
    <row r="68" spans="1:17" s="1" customFormat="1" ht="54.95" customHeight="1" thickBot="1">
      <c r="B68" s="115">
        <v>29</v>
      </c>
      <c r="C68" s="120" t="s">
        <v>144</v>
      </c>
      <c r="D68" s="121"/>
      <c r="E68" s="116"/>
      <c r="F68" s="117"/>
      <c r="G68" s="91">
        <v>20</v>
      </c>
      <c r="H68" s="92" t="s">
        <v>67</v>
      </c>
      <c r="I68" s="63"/>
      <c r="J68" s="167">
        <f t="shared" si="4"/>
        <v>0</v>
      </c>
      <c r="K68" s="168"/>
      <c r="L68" s="52">
        <f t="shared" si="5"/>
        <v>0</v>
      </c>
      <c r="M68" s="216"/>
      <c r="N68" s="219"/>
      <c r="O68" s="219"/>
      <c r="P68" s="222"/>
      <c r="Q68" s="105"/>
    </row>
    <row r="69" spans="1:17" s="1" customFormat="1" ht="54.95" customHeight="1" thickBot="1">
      <c r="B69" s="115">
        <v>30</v>
      </c>
      <c r="C69" s="120" t="s">
        <v>145</v>
      </c>
      <c r="D69" s="121"/>
      <c r="E69" s="116"/>
      <c r="F69" s="117"/>
      <c r="G69" s="91">
        <v>8</v>
      </c>
      <c r="H69" s="92" t="s">
        <v>67</v>
      </c>
      <c r="I69" s="63"/>
      <c r="J69" s="167">
        <f t="shared" si="4"/>
        <v>0</v>
      </c>
      <c r="K69" s="168"/>
      <c r="L69" s="52">
        <f t="shared" si="5"/>
        <v>0</v>
      </c>
      <c r="M69" s="216"/>
      <c r="N69" s="219"/>
      <c r="O69" s="219"/>
      <c r="P69" s="222"/>
      <c r="Q69" s="105"/>
    </row>
    <row r="70" spans="1:17" s="1" customFormat="1" ht="54.95" customHeight="1" thickBot="1">
      <c r="B70" s="115">
        <v>31</v>
      </c>
      <c r="C70" s="120" t="s">
        <v>146</v>
      </c>
      <c r="D70" s="121"/>
      <c r="E70" s="116"/>
      <c r="F70" s="117"/>
      <c r="G70" s="91">
        <v>8</v>
      </c>
      <c r="H70" s="92" t="s">
        <v>67</v>
      </c>
      <c r="I70" s="63"/>
      <c r="J70" s="167">
        <f t="shared" si="4"/>
        <v>0</v>
      </c>
      <c r="K70" s="168"/>
      <c r="L70" s="52">
        <f t="shared" si="5"/>
        <v>0</v>
      </c>
      <c r="M70" s="217"/>
      <c r="N70" s="220"/>
      <c r="O70" s="220"/>
      <c r="P70" s="223"/>
      <c r="Q70" s="105"/>
    </row>
    <row r="71" spans="1:17" s="1" customFormat="1" ht="54.95" customHeight="1" thickBot="1">
      <c r="B71" s="114">
        <v>32</v>
      </c>
      <c r="C71" s="120" t="s">
        <v>136</v>
      </c>
      <c r="D71" s="121"/>
      <c r="E71" s="116"/>
      <c r="F71" s="117"/>
      <c r="G71" s="69">
        <v>2</v>
      </c>
      <c r="H71" s="70" t="s">
        <v>67</v>
      </c>
      <c r="I71" s="50"/>
      <c r="J71" s="167">
        <f t="shared" si="4"/>
        <v>0</v>
      </c>
      <c r="K71" s="168"/>
      <c r="L71" s="52">
        <f t="shared" si="5"/>
        <v>0</v>
      </c>
      <c r="M71" s="108"/>
      <c r="N71" s="109"/>
      <c r="O71" s="109"/>
      <c r="P71" s="109"/>
      <c r="Q71" s="105"/>
    </row>
    <row r="72" spans="1:17" s="1" customFormat="1" ht="15" customHeight="1" thickBot="1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08"/>
      <c r="N72" s="109"/>
      <c r="O72" s="109"/>
      <c r="P72" s="109"/>
      <c r="Q72" s="105"/>
    </row>
    <row r="73" spans="1:17" s="1" customFormat="1" ht="30" customHeight="1" thickBot="1">
      <c r="B73" s="187"/>
      <c r="C73" s="187"/>
      <c r="D73" s="187"/>
      <c r="E73" s="187"/>
      <c r="F73" s="187"/>
      <c r="G73" s="187"/>
      <c r="H73" s="191"/>
      <c r="I73" s="65">
        <f>SUM(L3:L10,L12:L71)</f>
        <v>0</v>
      </c>
      <c r="J73" s="193" t="s">
        <v>103</v>
      </c>
      <c r="K73" s="194"/>
      <c r="L73" s="195"/>
      <c r="M73" s="108"/>
      <c r="N73" s="109"/>
      <c r="O73" s="109"/>
      <c r="P73" s="109"/>
      <c r="Q73" s="105"/>
    </row>
    <row r="74" spans="1:17" s="1" customFormat="1" ht="15" customHeight="1" thickBot="1"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08"/>
      <c r="N74" s="109"/>
      <c r="O74" s="109"/>
      <c r="P74" s="109"/>
      <c r="Q74" s="105"/>
    </row>
    <row r="75" spans="1:17" s="1" customFormat="1" ht="39" customHeight="1" thickBot="1">
      <c r="B75" s="188" t="s">
        <v>104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90"/>
      <c r="M75" s="106"/>
      <c r="N75" s="107"/>
      <c r="O75" s="107"/>
      <c r="P75" s="107"/>
      <c r="Q75" s="105"/>
    </row>
    <row r="76" spans="1:17" s="1" customFormat="1" ht="39" customHeight="1" thickBot="1">
      <c r="B76" s="188" t="s">
        <v>105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90"/>
      <c r="M76" s="106"/>
      <c r="N76" s="107"/>
      <c r="O76" s="107"/>
      <c r="P76" s="107"/>
      <c r="Q76" s="105"/>
    </row>
    <row r="77" spans="1:17" s="68" customFormat="1" ht="14.25" customHeight="1" thickBot="1">
      <c r="A77" s="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106"/>
      <c r="N77" s="107"/>
      <c r="O77" s="107"/>
      <c r="P77" s="107"/>
      <c r="Q77" s="105"/>
    </row>
    <row r="78" spans="1:17" s="68" customFormat="1" ht="24.95" customHeight="1">
      <c r="A78" s="1"/>
      <c r="B78" s="169" t="s">
        <v>117</v>
      </c>
      <c r="C78" s="170"/>
      <c r="D78" s="170"/>
      <c r="E78" s="170"/>
      <c r="F78" s="170"/>
      <c r="G78" s="170"/>
      <c r="H78" s="170"/>
      <c r="I78" s="171"/>
      <c r="J78" s="172" t="s">
        <v>154</v>
      </c>
      <c r="K78" s="173"/>
      <c r="L78" s="174"/>
      <c r="M78" s="106"/>
      <c r="N78" s="107"/>
      <c r="O78" s="107"/>
      <c r="P78" s="107"/>
      <c r="Q78" s="105"/>
    </row>
    <row r="79" spans="1:17" s="68" customFormat="1" ht="55.5" customHeight="1">
      <c r="A79" s="1"/>
      <c r="B79" s="181" t="s">
        <v>114</v>
      </c>
      <c r="C79" s="182"/>
      <c r="D79" s="182"/>
      <c r="E79" s="182"/>
      <c r="F79" s="182"/>
      <c r="G79" s="182"/>
      <c r="H79" s="182"/>
      <c r="I79" s="183"/>
      <c r="J79" s="175"/>
      <c r="K79" s="176"/>
      <c r="L79" s="177"/>
      <c r="M79" s="106"/>
      <c r="N79" s="107"/>
      <c r="O79" s="107"/>
      <c r="P79" s="107"/>
      <c r="Q79" s="105"/>
    </row>
    <row r="80" spans="1:17" s="68" customFormat="1" ht="24.95" customHeight="1">
      <c r="A80" s="1"/>
      <c r="B80" s="181" t="s">
        <v>115</v>
      </c>
      <c r="C80" s="182"/>
      <c r="D80" s="182"/>
      <c r="E80" s="182"/>
      <c r="F80" s="182"/>
      <c r="G80" s="182"/>
      <c r="H80" s="182"/>
      <c r="I80" s="183"/>
      <c r="J80" s="175"/>
      <c r="K80" s="176"/>
      <c r="L80" s="177"/>
      <c r="M80" s="105"/>
      <c r="N80" s="105"/>
      <c r="O80" s="105"/>
      <c r="P80" s="105"/>
      <c r="Q80" s="105"/>
    </row>
    <row r="81" spans="1:19" s="68" customFormat="1" ht="24.95" customHeight="1" thickBot="1">
      <c r="A81" s="1"/>
      <c r="B81" s="184" t="s">
        <v>116</v>
      </c>
      <c r="C81" s="185"/>
      <c r="D81" s="185"/>
      <c r="E81" s="185"/>
      <c r="F81" s="185"/>
      <c r="G81" s="185"/>
      <c r="H81" s="185"/>
      <c r="I81" s="186"/>
      <c r="J81" s="178"/>
      <c r="K81" s="179"/>
      <c r="L81" s="180"/>
      <c r="M81" s="105"/>
      <c r="N81" s="105"/>
      <c r="O81" s="105"/>
      <c r="P81" s="105"/>
      <c r="Q81" s="105"/>
    </row>
    <row r="82" spans="1:19" s="1" customFormat="1" ht="99.75" hidden="1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/>
      <c r="N82"/>
      <c r="O82"/>
      <c r="P82"/>
      <c r="Q82"/>
    </row>
    <row r="83" spans="1:19" s="1" customFormat="1" ht="15.75" hidden="1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/>
      <c r="N83"/>
      <c r="O83"/>
      <c r="P83"/>
      <c r="Q83"/>
    </row>
    <row r="84" spans="1:19" s="1" customFormat="1" ht="15.75" hidden="1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/>
      <c r="N84"/>
      <c r="O84"/>
      <c r="P84"/>
      <c r="Q84"/>
    </row>
    <row r="85" spans="1:19" s="1" customFormat="1" ht="12.75" hidden="1" customHeight="1" thickBot="1">
      <c r="B85" s="9"/>
      <c r="C85" s="10"/>
      <c r="D85" s="10"/>
      <c r="E85" s="11"/>
      <c r="F85" s="8"/>
      <c r="G85" s="11"/>
      <c r="H85" s="8"/>
      <c r="I85" s="8"/>
      <c r="J85" s="8"/>
      <c r="K85" s="8"/>
      <c r="L85" s="8"/>
    </row>
    <row r="86" spans="1:19" ht="15.75" hidden="1" customHeight="1">
      <c r="B86" s="9"/>
      <c r="C86" s="10"/>
      <c r="D86" s="10"/>
      <c r="E86" s="11"/>
      <c r="F86" s="8"/>
      <c r="G86" s="11"/>
      <c r="H86" s="8"/>
      <c r="I86" s="8"/>
      <c r="J86" s="8"/>
      <c r="K86" s="8"/>
      <c r="L86" s="8"/>
      <c r="R86"/>
      <c r="S86"/>
    </row>
    <row r="87" spans="1:19" ht="18.75" hidden="1" customHeight="1">
      <c r="B87" s="9"/>
      <c r="C87" s="10"/>
      <c r="D87" s="10"/>
      <c r="E87" s="11"/>
      <c r="F87" s="8"/>
      <c r="G87" s="11"/>
      <c r="H87" s="8"/>
      <c r="I87" s="8"/>
      <c r="J87" s="8"/>
      <c r="K87" s="8"/>
      <c r="L87" s="8"/>
      <c r="R87"/>
      <c r="S87"/>
    </row>
    <row r="88" spans="1:19" ht="16.5" hidden="1" customHeight="1">
      <c r="B88" s="9"/>
      <c r="C88" s="10"/>
      <c r="D88" s="10"/>
      <c r="E88" s="11"/>
      <c r="F88" s="8"/>
      <c r="G88" s="11"/>
      <c r="H88" s="8"/>
      <c r="I88" s="8"/>
      <c r="J88" s="8"/>
      <c r="K88" s="8"/>
      <c r="L88" s="8"/>
      <c r="R88"/>
      <c r="S88"/>
    </row>
    <row r="89" spans="1:19" ht="15.75" hidden="1" customHeight="1">
      <c r="B89" s="9"/>
      <c r="C89" s="10"/>
      <c r="D89" s="10"/>
      <c r="E89" s="11"/>
      <c r="F89" s="8"/>
      <c r="G89" s="11"/>
      <c r="H89" s="8"/>
      <c r="I89" s="8"/>
      <c r="J89" s="8"/>
      <c r="K89" s="8"/>
      <c r="L89" s="8"/>
      <c r="R89"/>
      <c r="S89"/>
    </row>
    <row r="90" spans="1:19" ht="15.75" hidden="1" customHeight="1">
      <c r="B90" s="9"/>
      <c r="C90" s="10"/>
      <c r="D90" s="10"/>
      <c r="E90" s="11"/>
      <c r="F90" s="8"/>
      <c r="G90" s="11"/>
      <c r="H90" s="8"/>
      <c r="I90" s="8"/>
      <c r="J90" s="8"/>
      <c r="K90" s="8"/>
      <c r="L90" s="8"/>
      <c r="R90"/>
      <c r="S90"/>
    </row>
    <row r="91" spans="1:19" ht="15.75" hidden="1" customHeight="1">
      <c r="B91" s="9"/>
      <c r="C91" s="10"/>
      <c r="D91" s="10"/>
      <c r="E91" s="11"/>
      <c r="F91" s="8"/>
      <c r="G91" s="11"/>
      <c r="H91" s="8"/>
      <c r="I91" s="8"/>
      <c r="J91" s="8"/>
      <c r="K91" s="8"/>
      <c r="L91" s="8"/>
      <c r="R91"/>
      <c r="S91"/>
    </row>
    <row r="92" spans="1:19" ht="15.75" hidden="1" customHeight="1">
      <c r="B92" s="9"/>
      <c r="C92" s="10"/>
      <c r="D92" s="10"/>
      <c r="E92" s="11"/>
      <c r="F92" s="8"/>
      <c r="G92" s="11"/>
      <c r="H92" s="8"/>
      <c r="I92" s="8"/>
      <c r="J92" s="8"/>
      <c r="K92" s="8"/>
      <c r="L92" s="8"/>
      <c r="R92"/>
      <c r="S92"/>
    </row>
    <row r="93" spans="1:19" ht="15.75" hidden="1" customHeight="1">
      <c r="B93" s="9"/>
      <c r="C93" s="10"/>
      <c r="D93" s="10"/>
      <c r="E93" s="11"/>
      <c r="F93" s="8"/>
      <c r="G93" s="11"/>
      <c r="H93" s="8"/>
      <c r="I93" s="8"/>
      <c r="J93" s="8"/>
      <c r="K93" s="8"/>
      <c r="L93" s="8"/>
      <c r="R93"/>
      <c r="S93"/>
    </row>
    <row r="94" spans="1:19" ht="15.75" hidden="1" customHeight="1">
      <c r="B94" s="9"/>
      <c r="C94" s="10"/>
      <c r="D94" s="10"/>
      <c r="E94" s="11"/>
      <c r="F94" s="8"/>
      <c r="G94" s="11"/>
      <c r="H94" s="8"/>
      <c r="I94" s="8"/>
      <c r="J94" s="8"/>
      <c r="K94" s="8"/>
      <c r="L94" s="8"/>
      <c r="R94"/>
      <c r="S94"/>
    </row>
    <row r="95" spans="1:19" ht="15.75" hidden="1" customHeight="1">
      <c r="B95" s="9"/>
      <c r="C95" s="10"/>
      <c r="D95" s="10"/>
      <c r="E95" s="11"/>
      <c r="F95" s="8"/>
      <c r="G95" s="11"/>
      <c r="H95" s="8"/>
      <c r="I95" s="8"/>
      <c r="J95" s="8"/>
      <c r="K95" s="8"/>
      <c r="L95" s="8"/>
      <c r="R95"/>
      <c r="S95"/>
    </row>
    <row r="96" spans="1:19" ht="15.75" hidden="1" customHeight="1">
      <c r="B96" s="9"/>
      <c r="C96" s="10"/>
      <c r="D96" s="10"/>
      <c r="E96" s="11"/>
      <c r="F96" s="8"/>
      <c r="G96" s="11"/>
      <c r="H96" s="8"/>
      <c r="I96" s="8"/>
      <c r="J96" s="8"/>
      <c r="K96" s="8"/>
      <c r="L96" s="8"/>
      <c r="R96"/>
      <c r="S96"/>
    </row>
    <row r="97" spans="2:19" ht="15.75" hidden="1" customHeight="1"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Q97"/>
      <c r="R97"/>
      <c r="S97"/>
    </row>
    <row r="98" spans="2:19" ht="15.75" hidden="1" customHeight="1"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Q98"/>
      <c r="R98"/>
      <c r="S98"/>
    </row>
    <row r="99" spans="2:19" ht="15.75" hidden="1" customHeight="1"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Q99"/>
      <c r="R99"/>
      <c r="S99"/>
    </row>
    <row r="100" spans="2:19" ht="15.75" hidden="1" customHeight="1"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Q100"/>
      <c r="R100"/>
      <c r="S100"/>
    </row>
    <row r="101" spans="2:19" ht="15.75" hidden="1" customHeight="1"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Q101"/>
      <c r="R101"/>
      <c r="S101"/>
    </row>
    <row r="102" spans="2:19" ht="15.75" hidden="1" customHeight="1"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Q102"/>
      <c r="R102"/>
      <c r="S102"/>
    </row>
    <row r="103" spans="2:19" ht="15.75" hidden="1" customHeight="1"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Q103"/>
      <c r="R103"/>
      <c r="S103"/>
    </row>
    <row r="104" spans="2:19" ht="15.75" hidden="1" customHeight="1"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Q104"/>
      <c r="R104"/>
      <c r="S104"/>
    </row>
    <row r="105" spans="2:19" ht="15.75" hidden="1" customHeight="1"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Q105"/>
      <c r="R105"/>
      <c r="S105"/>
    </row>
    <row r="106" spans="2:19" ht="15.75" hidden="1" customHeight="1"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Q106"/>
      <c r="R106"/>
      <c r="S106"/>
    </row>
    <row r="107" spans="2:19" ht="15.75" hidden="1" customHeight="1"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Q107"/>
      <c r="R107"/>
      <c r="S107"/>
    </row>
    <row r="108" spans="2:19" ht="15.75" hidden="1" customHeight="1"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Q108"/>
      <c r="R108"/>
      <c r="S108"/>
    </row>
    <row r="109" spans="2:19" ht="15.75" hidden="1" customHeight="1"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Q109"/>
      <c r="R109"/>
      <c r="S109"/>
    </row>
    <row r="110" spans="2:19" ht="15.75" hidden="1" customHeight="1"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Q110"/>
      <c r="R110"/>
      <c r="S110"/>
    </row>
    <row r="111" spans="2:19" ht="15.75" hidden="1" customHeight="1"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Q111"/>
      <c r="R111"/>
      <c r="S111"/>
    </row>
    <row r="112" spans="2:19" ht="15.75" hidden="1" customHeight="1"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Q112"/>
      <c r="R112"/>
      <c r="S112"/>
    </row>
    <row r="113" spans="2:19" ht="15.75" hidden="1" customHeight="1"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Q113"/>
      <c r="R113"/>
      <c r="S113"/>
    </row>
    <row r="114" spans="2:19" ht="15.75" hidden="1" customHeight="1"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Q114"/>
      <c r="R114"/>
      <c r="S114"/>
    </row>
    <row r="115" spans="2:19" ht="15.75" hidden="1" customHeight="1"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Q115"/>
      <c r="R115"/>
      <c r="S115"/>
    </row>
    <row r="116" spans="2:19" ht="12.75" hidden="1" customHeight="1"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Q116"/>
      <c r="R116"/>
      <c r="S116"/>
    </row>
    <row r="117" spans="2:19" ht="15.75" hidden="1" customHeight="1"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Q117"/>
      <c r="R117"/>
      <c r="S117"/>
    </row>
    <row r="118" spans="2:19" ht="15.75" hidden="1" customHeight="1"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Q118"/>
      <c r="R118"/>
      <c r="S118"/>
    </row>
    <row r="119" spans="2:19" ht="15.75" hidden="1" customHeight="1"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Q119"/>
      <c r="R119"/>
      <c r="S119"/>
    </row>
    <row r="120" spans="2:19" ht="15.75" hidden="1" customHeight="1"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Q120"/>
      <c r="R120"/>
      <c r="S120"/>
    </row>
    <row r="121" spans="2:19" ht="15.75" hidden="1" customHeight="1"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Q121"/>
      <c r="R121"/>
      <c r="S121"/>
    </row>
    <row r="122" spans="2:19" ht="15.75" hidden="1" customHeight="1"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Q122"/>
      <c r="R122"/>
      <c r="S122"/>
    </row>
    <row r="123" spans="2:19" ht="16.5" hidden="1" customHeight="1" thickBot="1">
      <c r="B123" s="1"/>
      <c r="C123" s="26" t="s">
        <v>12</v>
      </c>
      <c r="D123" s="27"/>
      <c r="E123" s="27"/>
      <c r="F123" s="28"/>
      <c r="G123" s="29"/>
      <c r="H123" s="30" t="s">
        <v>5</v>
      </c>
      <c r="I123" s="31"/>
      <c r="J123" s="31"/>
      <c r="K123" s="31"/>
      <c r="L123" s="32"/>
      <c r="Q123"/>
      <c r="R123"/>
      <c r="S123"/>
    </row>
    <row r="124" spans="2:19" ht="150.75" hidden="1" customHeight="1" thickBot="1">
      <c r="B124" s="1"/>
      <c r="C124" s="12" t="s">
        <v>9</v>
      </c>
      <c r="D124" s="18"/>
      <c r="E124" s="13"/>
      <c r="F124" s="14"/>
      <c r="G124" s="29"/>
      <c r="H124" s="12" t="s">
        <v>6</v>
      </c>
      <c r="I124" s="18"/>
      <c r="J124" s="13"/>
      <c r="K124" s="13"/>
      <c r="L124" s="14"/>
      <c r="Q124"/>
      <c r="R124"/>
      <c r="S124"/>
    </row>
    <row r="125" spans="2:19" ht="105.75" hidden="1" customHeight="1" thickBot="1">
      <c r="B125" s="1"/>
      <c r="C125" s="19"/>
      <c r="D125" s="15" t="s">
        <v>10</v>
      </c>
      <c r="E125" s="20"/>
      <c r="F125" s="21"/>
      <c r="G125" s="29"/>
      <c r="H125" s="19"/>
      <c r="I125" s="15" t="s">
        <v>7</v>
      </c>
      <c r="J125" s="22"/>
      <c r="K125" s="22"/>
      <c r="L125" s="21"/>
      <c r="Q125"/>
      <c r="R125"/>
      <c r="S125"/>
    </row>
    <row r="126" spans="2:19" ht="225.75" hidden="1" customHeight="1" thickBot="1">
      <c r="B126" s="1"/>
      <c r="C126" s="19"/>
      <c r="D126" s="13"/>
      <c r="E126" s="16" t="s">
        <v>11</v>
      </c>
      <c r="F126" s="23"/>
      <c r="G126" s="29"/>
      <c r="H126" s="19"/>
      <c r="I126" s="13"/>
      <c r="J126" s="15" t="s">
        <v>8</v>
      </c>
      <c r="K126" s="15" t="s">
        <v>8</v>
      </c>
      <c r="L126" s="24"/>
      <c r="Q126"/>
      <c r="R126"/>
      <c r="S126"/>
    </row>
    <row r="127" spans="2:19" ht="16.5" hidden="1" customHeight="1" thickBot="1">
      <c r="B127" s="1"/>
      <c r="C127" s="33"/>
      <c r="D127" s="34"/>
      <c r="E127" s="34"/>
      <c r="F127" s="35"/>
      <c r="G127" s="29"/>
      <c r="H127" s="33"/>
      <c r="I127" s="34"/>
      <c r="J127" s="34"/>
      <c r="K127" s="34"/>
      <c r="L127" s="35"/>
      <c r="Q127"/>
      <c r="R127"/>
      <c r="S127"/>
    </row>
    <row r="128" spans="2:19" ht="16.5" hidden="1" customHeight="1" thickBot="1">
      <c r="B128" s="1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Q128"/>
      <c r="R128"/>
      <c r="S128"/>
    </row>
    <row r="129" spans="2:19" ht="17.25" hidden="1" customHeight="1" thickTop="1" thickBot="1">
      <c r="B129" s="1"/>
      <c r="C129" s="37"/>
      <c r="D129" s="38"/>
      <c r="E129" s="38"/>
      <c r="F129" s="38"/>
      <c r="G129" s="38"/>
      <c r="H129" s="39" t="s">
        <v>0</v>
      </c>
      <c r="I129" s="39"/>
      <c r="J129" s="39"/>
      <c r="K129" s="40"/>
      <c r="L129" s="25"/>
      <c r="Q129"/>
      <c r="R129"/>
      <c r="S129"/>
    </row>
    <row r="130" spans="2:19" ht="15.75" hidden="1" customHeight="1">
      <c r="B130" s="1"/>
      <c r="C130" s="41"/>
      <c r="F130" s="17"/>
      <c r="G130" s="17"/>
      <c r="H130" s="17"/>
      <c r="I130" s="17"/>
      <c r="J130" s="17"/>
      <c r="K130" s="17"/>
      <c r="L130" s="42"/>
      <c r="Q130"/>
      <c r="R130"/>
      <c r="S130"/>
    </row>
    <row r="131" spans="2:19" ht="16.5" hidden="1" customHeight="1" thickBot="1">
      <c r="B131" s="1"/>
      <c r="C131" s="41"/>
      <c r="F131" s="17"/>
      <c r="G131" s="43"/>
      <c r="H131" s="44" t="s">
        <v>3</v>
      </c>
      <c r="I131" s="45"/>
      <c r="J131" s="45"/>
      <c r="K131" s="45"/>
      <c r="L131" s="46"/>
      <c r="Q131"/>
      <c r="R131"/>
      <c r="S131"/>
    </row>
    <row r="132" spans="2:19" ht="16.5" hidden="1" customHeight="1" thickBot="1">
      <c r="B132" s="1"/>
      <c r="C132" s="47"/>
      <c r="D132" s="48"/>
      <c r="E132" s="48"/>
      <c r="F132" s="48"/>
      <c r="G132" s="48"/>
      <c r="H132" s="48"/>
      <c r="I132" s="48"/>
      <c r="J132" s="48"/>
      <c r="K132" s="48"/>
      <c r="L132" s="49"/>
      <c r="Q132"/>
      <c r="R132"/>
      <c r="S132"/>
    </row>
    <row r="133" spans="2:19" ht="15.75" hidden="1" customHeight="1">
      <c r="B133" s="1"/>
      <c r="C133" s="1"/>
      <c r="D133" s="1"/>
      <c r="E133" s="1"/>
      <c r="Q133"/>
      <c r="R133"/>
      <c r="S133"/>
    </row>
    <row r="134" spans="2:19" ht="15.75" hidden="1" customHeight="1">
      <c r="B134" s="1"/>
      <c r="C134" s="1"/>
      <c r="D134" s="1"/>
      <c r="E134" s="1"/>
      <c r="Q134"/>
      <c r="R134"/>
      <c r="S134"/>
    </row>
    <row r="135" spans="2:19" ht="15.75" hidden="1" customHeight="1">
      <c r="B135" s="1"/>
      <c r="C135" s="1"/>
      <c r="D135" s="1"/>
      <c r="E135" s="1"/>
      <c r="Q135"/>
      <c r="R135"/>
      <c r="S135"/>
    </row>
    <row r="136" spans="2:19" ht="15.75" hidden="1" customHeight="1">
      <c r="Q136"/>
      <c r="R136"/>
      <c r="S136"/>
    </row>
    <row r="137" spans="2:19" ht="15.75" hidden="1" customHeight="1">
      <c r="Q137"/>
      <c r="R137"/>
      <c r="S137"/>
    </row>
    <row r="138" spans="2:19" ht="15.75" hidden="1" customHeight="1">
      <c r="Q138"/>
      <c r="R138"/>
      <c r="S138"/>
    </row>
    <row r="139" spans="2:19" ht="15.75" hidden="1" customHeight="1">
      <c r="Q139"/>
      <c r="R139"/>
      <c r="S139"/>
    </row>
    <row r="140" spans="2:19" ht="15.75" hidden="1" customHeight="1">
      <c r="Q140"/>
      <c r="R140"/>
      <c r="S140"/>
    </row>
    <row r="141" spans="2:19" ht="15.75" hidden="1" customHeight="1">
      <c r="Q141"/>
      <c r="R141"/>
      <c r="S141"/>
    </row>
    <row r="142" spans="2:19" ht="15.75" hidden="1" customHeight="1">
      <c r="Q142"/>
      <c r="R142"/>
      <c r="S142"/>
    </row>
    <row r="143" spans="2:19" ht="15.75" hidden="1" customHeight="1">
      <c r="Q143"/>
      <c r="R143"/>
      <c r="S143"/>
    </row>
    <row r="144" spans="2:19" ht="15.75" hidden="1" customHeight="1">
      <c r="Q144"/>
      <c r="R144"/>
      <c r="S144"/>
    </row>
    <row r="145" spans="2:19" ht="15.75" hidden="1" customHeight="1">
      <c r="B145"/>
      <c r="C145"/>
      <c r="D145"/>
      <c r="E145"/>
      <c r="F145"/>
      <c r="G145"/>
      <c r="H145"/>
      <c r="I145"/>
      <c r="J145"/>
      <c r="K145"/>
      <c r="L145"/>
      <c r="Q145"/>
      <c r="R145"/>
      <c r="S145"/>
    </row>
    <row r="146" spans="2:19" ht="15.75" hidden="1" customHeight="1">
      <c r="B146"/>
      <c r="C146"/>
      <c r="D146"/>
      <c r="E146"/>
      <c r="F146"/>
      <c r="G146"/>
      <c r="H146"/>
      <c r="I146"/>
      <c r="J146"/>
      <c r="K146"/>
      <c r="L146"/>
      <c r="Q146"/>
      <c r="R146"/>
      <c r="S146"/>
    </row>
    <row r="147" spans="2:19" ht="15.75" hidden="1" customHeight="1">
      <c r="B147"/>
      <c r="C147"/>
      <c r="D147"/>
      <c r="E147"/>
      <c r="F147"/>
      <c r="G147"/>
      <c r="H147"/>
      <c r="I147"/>
      <c r="J147"/>
      <c r="K147"/>
      <c r="L147"/>
      <c r="Q147"/>
      <c r="R147"/>
      <c r="S147"/>
    </row>
    <row r="148" spans="2:19" ht="15.75" hidden="1" customHeight="1">
      <c r="B148"/>
      <c r="C148"/>
      <c r="D148"/>
      <c r="E148"/>
      <c r="F148"/>
      <c r="G148"/>
      <c r="H148"/>
      <c r="I148"/>
      <c r="J148"/>
      <c r="K148"/>
      <c r="L148"/>
      <c r="Q148"/>
      <c r="R148"/>
      <c r="S148"/>
    </row>
    <row r="149" spans="2:19" ht="15.75" hidden="1" customHeight="1">
      <c r="B149"/>
      <c r="C149"/>
      <c r="D149"/>
      <c r="E149"/>
      <c r="F149"/>
      <c r="G149"/>
      <c r="H149"/>
      <c r="I149"/>
      <c r="J149"/>
      <c r="K149"/>
      <c r="L149"/>
      <c r="Q149"/>
      <c r="R149"/>
      <c r="S149"/>
    </row>
    <row r="150" spans="2:19" ht="15.75" hidden="1" customHeight="1">
      <c r="B150"/>
      <c r="C150"/>
      <c r="D150"/>
      <c r="E150"/>
      <c r="F150"/>
      <c r="G150"/>
      <c r="H150"/>
      <c r="I150"/>
      <c r="J150"/>
      <c r="K150"/>
      <c r="L150"/>
      <c r="Q150"/>
      <c r="R150"/>
      <c r="S150"/>
    </row>
    <row r="151" spans="2:19" ht="15.75" hidden="1" customHeight="1">
      <c r="B151"/>
      <c r="C151"/>
      <c r="D151"/>
      <c r="E151"/>
      <c r="F151"/>
      <c r="G151"/>
      <c r="H151"/>
      <c r="I151"/>
      <c r="J151"/>
      <c r="K151"/>
      <c r="L151"/>
      <c r="Q151"/>
      <c r="R151"/>
      <c r="S151"/>
    </row>
    <row r="152" spans="2:19" ht="15.75" hidden="1" customHeight="1">
      <c r="B152"/>
      <c r="C152"/>
      <c r="D152"/>
      <c r="E152"/>
      <c r="F152"/>
      <c r="G152"/>
      <c r="H152"/>
      <c r="I152"/>
      <c r="J152"/>
      <c r="K152"/>
      <c r="L152"/>
      <c r="Q152"/>
      <c r="R152"/>
      <c r="S152"/>
    </row>
    <row r="153" spans="2:19" ht="15.75" hidden="1" customHeight="1">
      <c r="B153"/>
      <c r="C153"/>
      <c r="D153"/>
      <c r="E153"/>
      <c r="F153"/>
      <c r="G153"/>
      <c r="H153"/>
      <c r="I153"/>
      <c r="J153"/>
      <c r="K153"/>
      <c r="L153"/>
      <c r="Q153"/>
      <c r="R153"/>
      <c r="S153"/>
    </row>
    <row r="154" spans="2:19" ht="15.75" hidden="1" customHeight="1">
      <c r="B154"/>
      <c r="C154"/>
      <c r="D154"/>
      <c r="E154"/>
      <c r="F154"/>
      <c r="G154"/>
      <c r="H154"/>
      <c r="I154"/>
      <c r="J154"/>
      <c r="K154"/>
      <c r="L154"/>
      <c r="Q154"/>
      <c r="R154"/>
      <c r="S154"/>
    </row>
    <row r="155" spans="2:19" ht="15.75" hidden="1" customHeight="1">
      <c r="B155"/>
      <c r="C155"/>
      <c r="D155"/>
      <c r="E155"/>
      <c r="F155"/>
      <c r="G155"/>
      <c r="H155"/>
      <c r="I155"/>
      <c r="J155"/>
      <c r="K155"/>
      <c r="L155"/>
      <c r="Q155"/>
      <c r="R155"/>
      <c r="S155"/>
    </row>
    <row r="156" spans="2:19" ht="15.75" hidden="1" customHeight="1">
      <c r="B156"/>
      <c r="C156"/>
      <c r="D156"/>
      <c r="E156"/>
      <c r="F156"/>
      <c r="G156"/>
      <c r="H156"/>
      <c r="I156"/>
      <c r="J156"/>
      <c r="K156"/>
      <c r="L156"/>
      <c r="Q156"/>
      <c r="R156"/>
      <c r="S156"/>
    </row>
    <row r="157" spans="2:19" ht="15.75" hidden="1" customHeight="1">
      <c r="B157"/>
      <c r="C157"/>
      <c r="D157"/>
      <c r="E157"/>
      <c r="F157"/>
      <c r="G157"/>
      <c r="H157"/>
      <c r="I157"/>
      <c r="J157"/>
      <c r="K157"/>
      <c r="L157"/>
      <c r="Q157"/>
      <c r="R157"/>
      <c r="S157"/>
    </row>
    <row r="158" spans="2:19" ht="15.75" hidden="1" customHeight="1">
      <c r="B158"/>
      <c r="C158"/>
      <c r="D158"/>
      <c r="E158"/>
      <c r="F158"/>
      <c r="G158"/>
      <c r="H158"/>
      <c r="I158"/>
      <c r="J158"/>
      <c r="K158"/>
      <c r="L158"/>
      <c r="Q158"/>
      <c r="R158"/>
      <c r="S158"/>
    </row>
    <row r="159" spans="2:19" ht="15.75" hidden="1" customHeight="1">
      <c r="B159"/>
      <c r="C159"/>
      <c r="D159"/>
      <c r="E159"/>
      <c r="F159"/>
      <c r="G159"/>
      <c r="H159"/>
      <c r="I159"/>
      <c r="J159"/>
      <c r="K159"/>
      <c r="L159"/>
      <c r="Q159"/>
      <c r="R159"/>
      <c r="S159"/>
    </row>
    <row r="160" spans="2:19" ht="15.75" hidden="1" customHeight="1">
      <c r="B160"/>
      <c r="C160"/>
      <c r="D160"/>
      <c r="E160"/>
      <c r="F160"/>
      <c r="G160"/>
      <c r="H160"/>
      <c r="I160"/>
      <c r="J160"/>
      <c r="K160"/>
      <c r="L160"/>
      <c r="Q160"/>
      <c r="R160"/>
      <c r="S160"/>
    </row>
    <row r="161" spans="2:19" ht="15.75" hidden="1" customHeight="1">
      <c r="B161"/>
      <c r="C161"/>
      <c r="D161"/>
      <c r="E161"/>
      <c r="F161"/>
      <c r="G161"/>
      <c r="H161"/>
      <c r="I161"/>
      <c r="J161"/>
      <c r="K161"/>
      <c r="L161"/>
      <c r="Q161"/>
      <c r="R161"/>
      <c r="S161"/>
    </row>
    <row r="162" spans="2:19" ht="15.75" hidden="1" customHeight="1">
      <c r="B162"/>
      <c r="C162"/>
      <c r="D162"/>
      <c r="E162"/>
      <c r="F162"/>
      <c r="G162"/>
      <c r="H162"/>
      <c r="I162"/>
      <c r="J162"/>
      <c r="K162"/>
      <c r="L162"/>
      <c r="Q162"/>
      <c r="R162"/>
      <c r="S162"/>
    </row>
    <row r="163" spans="2:19" ht="15.75" hidden="1" customHeight="1">
      <c r="B163"/>
      <c r="C163"/>
      <c r="D163"/>
      <c r="E163"/>
      <c r="F163"/>
      <c r="G163"/>
      <c r="H163"/>
      <c r="I163"/>
      <c r="J163"/>
      <c r="K163"/>
      <c r="L163"/>
      <c r="Q163"/>
      <c r="R163"/>
      <c r="S163"/>
    </row>
    <row r="164" spans="2:19" ht="15.75" hidden="1" customHeight="1">
      <c r="B164"/>
      <c r="C164"/>
      <c r="D164"/>
      <c r="E164"/>
      <c r="F164"/>
      <c r="G164"/>
      <c r="H164"/>
      <c r="I164"/>
      <c r="J164"/>
      <c r="K164"/>
      <c r="L164"/>
      <c r="Q164"/>
      <c r="R164"/>
      <c r="S164"/>
    </row>
    <row r="165" spans="2:19" ht="15.75" hidden="1" customHeight="1">
      <c r="B165"/>
      <c r="C165"/>
      <c r="D165"/>
      <c r="E165"/>
      <c r="F165"/>
      <c r="G165"/>
      <c r="H165"/>
      <c r="I165"/>
      <c r="J165"/>
      <c r="K165"/>
      <c r="L165"/>
      <c r="Q165"/>
      <c r="R165"/>
      <c r="S165"/>
    </row>
    <row r="166" spans="2:19" ht="15.75" hidden="1" customHeight="1">
      <c r="B166"/>
      <c r="C166"/>
      <c r="D166"/>
      <c r="E166"/>
      <c r="F166"/>
      <c r="G166"/>
      <c r="H166"/>
      <c r="I166"/>
      <c r="J166"/>
      <c r="K166"/>
      <c r="L166"/>
      <c r="Q166"/>
      <c r="R166"/>
      <c r="S166"/>
    </row>
    <row r="167" spans="2:19" ht="15">
      <c r="B167"/>
      <c r="C167"/>
      <c r="D167"/>
      <c r="E167"/>
      <c r="F167"/>
      <c r="G167"/>
      <c r="H167"/>
      <c r="I167"/>
      <c r="J167"/>
      <c r="K167"/>
      <c r="L167"/>
      <c r="Q167"/>
      <c r="R167"/>
      <c r="S167"/>
    </row>
    <row r="168" spans="2:19" ht="15">
      <c r="B168"/>
      <c r="C168"/>
      <c r="D168"/>
      <c r="E168"/>
      <c r="F168"/>
      <c r="G168"/>
      <c r="H168"/>
      <c r="I168"/>
      <c r="J168"/>
      <c r="K168"/>
      <c r="L168"/>
      <c r="Q168"/>
      <c r="R168"/>
      <c r="S168"/>
    </row>
    <row r="169" spans="2:19"/>
    <row r="170" spans="2:19"/>
    <row r="171" spans="2:19"/>
    <row r="172" spans="2:19"/>
    <row r="173" spans="2:19"/>
    <row r="174" spans="2:19"/>
    <row r="175" spans="2:19"/>
  </sheetData>
  <sheetProtection password="E1F1" sheet="1" objects="1" scenarios="1"/>
  <mergeCells count="163">
    <mergeCell ref="M14:P19"/>
    <mergeCell ref="M20:M35"/>
    <mergeCell ref="N20:N35"/>
    <mergeCell ref="O20:O35"/>
    <mergeCell ref="P20:P35"/>
    <mergeCell ref="M1:P1"/>
    <mergeCell ref="M56:P60"/>
    <mergeCell ref="M61:M70"/>
    <mergeCell ref="N61:N70"/>
    <mergeCell ref="O61:O70"/>
    <mergeCell ref="P61:P70"/>
    <mergeCell ref="M36:P40"/>
    <mergeCell ref="M41:M55"/>
    <mergeCell ref="N41:N55"/>
    <mergeCell ref="O41:O55"/>
    <mergeCell ref="P41:P55"/>
    <mergeCell ref="M2:P4"/>
    <mergeCell ref="M5:M13"/>
    <mergeCell ref="N5:N13"/>
    <mergeCell ref="O5:O13"/>
    <mergeCell ref="P5:P13"/>
    <mergeCell ref="B78:I78"/>
    <mergeCell ref="J78:L81"/>
    <mergeCell ref="B79:I79"/>
    <mergeCell ref="B80:I80"/>
    <mergeCell ref="B81:I81"/>
    <mergeCell ref="B74:L74"/>
    <mergeCell ref="B75:L75"/>
    <mergeCell ref="B76:L76"/>
    <mergeCell ref="J70:K70"/>
    <mergeCell ref="J71:K71"/>
    <mergeCell ref="B73:H73"/>
    <mergeCell ref="B72:L72"/>
    <mergeCell ref="J73:L73"/>
    <mergeCell ref="C70:D70"/>
    <mergeCell ref="E70:F70"/>
    <mergeCell ref="C71:D71"/>
    <mergeCell ref="E71:F71"/>
    <mergeCell ref="J69:K69"/>
    <mergeCell ref="J68:K68"/>
    <mergeCell ref="J67:K67"/>
    <mergeCell ref="J66:K66"/>
    <mergeCell ref="B36:B47"/>
    <mergeCell ref="C36:D47"/>
    <mergeCell ref="J65:K65"/>
    <mergeCell ref="J64:K64"/>
    <mergeCell ref="J45:K45"/>
    <mergeCell ref="J37:K37"/>
    <mergeCell ref="J36:K36"/>
    <mergeCell ref="J63:K63"/>
    <mergeCell ref="J62:K62"/>
    <mergeCell ref="J61:K61"/>
    <mergeCell ref="J60:K60"/>
    <mergeCell ref="J59:K59"/>
    <mergeCell ref="J58:K58"/>
    <mergeCell ref="J47:K47"/>
    <mergeCell ref="J52:K52"/>
    <mergeCell ref="J51:K51"/>
    <mergeCell ref="C63:D63"/>
    <mergeCell ref="E68:F68"/>
    <mergeCell ref="C69:D69"/>
    <mergeCell ref="E69:F69"/>
    <mergeCell ref="C66:D66"/>
    <mergeCell ref="B24:B29"/>
    <mergeCell ref="C24:D29"/>
    <mergeCell ref="E66:F66"/>
    <mergeCell ref="C67:D67"/>
    <mergeCell ref="E67:F67"/>
    <mergeCell ref="B53:B58"/>
    <mergeCell ref="E59:F59"/>
    <mergeCell ref="C60:D60"/>
    <mergeCell ref="E60:F60"/>
    <mergeCell ref="C61:D61"/>
    <mergeCell ref="E61:F61"/>
    <mergeCell ref="C62:D62"/>
    <mergeCell ref="E62:F62"/>
    <mergeCell ref="C59:D59"/>
    <mergeCell ref="C53:D58"/>
    <mergeCell ref="B30:B35"/>
    <mergeCell ref="C30:D35"/>
    <mergeCell ref="B48:B50"/>
    <mergeCell ref="E51:F51"/>
    <mergeCell ref="C52:D52"/>
    <mergeCell ref="E52:F52"/>
    <mergeCell ref="E63:F63"/>
    <mergeCell ref="C64:D64"/>
    <mergeCell ref="B1:D1"/>
    <mergeCell ref="E1:L1"/>
    <mergeCell ref="E2:F2"/>
    <mergeCell ref="C2:D2"/>
    <mergeCell ref="J11:K11"/>
    <mergeCell ref="J12:K12"/>
    <mergeCell ref="J17:K17"/>
    <mergeCell ref="J16:K16"/>
    <mergeCell ref="J15:K15"/>
    <mergeCell ref="J14:K14"/>
    <mergeCell ref="J13:K13"/>
    <mergeCell ref="B12:B13"/>
    <mergeCell ref="B14:B15"/>
    <mergeCell ref="C14:D15"/>
    <mergeCell ref="C10:D10"/>
    <mergeCell ref="C12:D13"/>
    <mergeCell ref="C3:D3"/>
    <mergeCell ref="C4:D6"/>
    <mergeCell ref="E3:F3"/>
    <mergeCell ref="E7:F7"/>
    <mergeCell ref="E8:F8"/>
    <mergeCell ref="E9:F9"/>
    <mergeCell ref="B4:B6"/>
    <mergeCell ref="C9:D9"/>
    <mergeCell ref="B18:B19"/>
    <mergeCell ref="C18:D19"/>
    <mergeCell ref="B20:B21"/>
    <mergeCell ref="C20:D21"/>
    <mergeCell ref="E10:F10"/>
    <mergeCell ref="E11:F11"/>
    <mergeCell ref="C11:D11"/>
    <mergeCell ref="B22:B23"/>
    <mergeCell ref="C22:D23"/>
    <mergeCell ref="B16:B17"/>
    <mergeCell ref="C48:D50"/>
    <mergeCell ref="C51:D51"/>
    <mergeCell ref="J27:K27"/>
    <mergeCell ref="J44:K44"/>
    <mergeCell ref="J43:K43"/>
    <mergeCell ref="J28:K28"/>
    <mergeCell ref="C8:D8"/>
    <mergeCell ref="C7:D7"/>
    <mergeCell ref="C16:D17"/>
    <mergeCell ref="J18:K18"/>
    <mergeCell ref="J33:K33"/>
    <mergeCell ref="J22:K22"/>
    <mergeCell ref="J21:K21"/>
    <mergeCell ref="J20:K20"/>
    <mergeCell ref="J19:K19"/>
    <mergeCell ref="J26:K26"/>
    <mergeCell ref="J25:K25"/>
    <mergeCell ref="J24:K24"/>
    <mergeCell ref="J23:K23"/>
    <mergeCell ref="E64:F64"/>
    <mergeCell ref="J53:K53"/>
    <mergeCell ref="C65:D65"/>
    <mergeCell ref="E65:F65"/>
    <mergeCell ref="C68:D68"/>
    <mergeCell ref="J32:K32"/>
    <mergeCell ref="J31:K31"/>
    <mergeCell ref="J30:K30"/>
    <mergeCell ref="J29:K29"/>
    <mergeCell ref="J35:K35"/>
    <mergeCell ref="J34:K34"/>
    <mergeCell ref="J50:K50"/>
    <mergeCell ref="J46:K46"/>
    <mergeCell ref="J49:K49"/>
    <mergeCell ref="J48:K48"/>
    <mergeCell ref="J57:K57"/>
    <mergeCell ref="J56:K56"/>
    <mergeCell ref="J55:K55"/>
    <mergeCell ref="J54:K54"/>
    <mergeCell ref="J42:K42"/>
    <mergeCell ref="J41:K41"/>
    <mergeCell ref="J40:K40"/>
    <mergeCell ref="J39:K39"/>
    <mergeCell ref="J38:K38"/>
  </mergeCells>
  <pageMargins left="0.25" right="0.25" top="0.75" bottom="0.75" header="0.3" footer="0.3"/>
  <pageSetup paperSize="9"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cp:lastPrinted>2023-11-21T17:29:57Z</cp:lastPrinted>
  <dcterms:created xsi:type="dcterms:W3CDTF">2020-01-03T14:53:24Z</dcterms:created>
  <dcterms:modified xsi:type="dcterms:W3CDTF">2024-01-16T19:12:32Z</dcterms:modified>
</cp:coreProperties>
</file>