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Jupiter\ComprasCentral\TRAMITE LICITACIONES\ADMINISTRACIÓN DE PPCC\2023\LICITACIONES\LP 3_23 ADQUISICIÓN DE TRABAJOS DE CONSTRUCCIÓN\"/>
    </mc:Choice>
  </mc:AlternateContent>
  <xr:revisionPtr revIDLastSave="0" documentId="8_{B5A901D2-8A63-4DE8-BE99-9AD9BF43D005}" xr6:coauthVersionLast="36" xr6:coauthVersionMax="36" xr10:uidLastSave="{00000000-0000-0000-0000-000000000000}"/>
  <bookViews>
    <workbookView xWindow="0" yWindow="0" windowWidth="20490" windowHeight="6825" tabRatio="500" xr2:uid="{00000000-000D-0000-FFFF-FFFF00000000}"/>
  </bookViews>
  <sheets>
    <sheet name="Rubrado" sheetId="1" r:id="rId1"/>
  </sheets>
  <definedNames>
    <definedName name="_xlnm._FilterDatabase" localSheetId="0" hidden="1">Rubrado!$A$2:$AMJ$261</definedName>
    <definedName name="_xlnm.Print_Area" localSheetId="0">Rubrado!$A$1:$H$265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4" i="1" l="1"/>
  <c r="H263" i="1" l="1"/>
  <c r="G263" i="1"/>
  <c r="F255" i="1"/>
  <c r="F261" i="1" l="1"/>
  <c r="F259" i="1"/>
  <c r="F257" i="1"/>
  <c r="F256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0" i="1"/>
  <c r="F179" i="1"/>
  <c r="F177" i="1"/>
  <c r="F176" i="1"/>
  <c r="F175" i="1"/>
  <c r="F174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1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F3" i="1"/>
  <c r="F263" i="1" l="1"/>
  <c r="F265" i="1" s="1"/>
  <c r="G264" i="1"/>
  <c r="F264" i="1" l="1"/>
  <c r="F268" i="1" l="1"/>
  <c r="F266" i="1"/>
  <c r="F267" i="1" s="1"/>
</calcChain>
</file>

<file path=xl/sharedStrings.xml><?xml version="1.0" encoding="utf-8"?>
<sst xmlns="http://schemas.openxmlformats.org/spreadsheetml/2006/main" count="509" uniqueCount="274">
  <si>
    <t>ítem</t>
  </si>
  <si>
    <t>DESCRIPCIÓN</t>
  </si>
  <si>
    <t>Unidad</t>
  </si>
  <si>
    <t>Monto Imponible</t>
  </si>
  <si>
    <t>MAMPARAS DE OBRA YESO</t>
  </si>
  <si>
    <t>m2</t>
  </si>
  <si>
    <t>MAMPARAS DE OBRA  OSB</t>
  </si>
  <si>
    <t>MOVIMIENTO DE SUELOS  Y RETIRO</t>
  </si>
  <si>
    <t>m3</t>
  </si>
  <si>
    <t xml:space="preserve">COMPACTADO DE SUELO </t>
  </si>
  <si>
    <t>DEMOLICIÓN DE MUROS DE MAMPOSTERÍA</t>
  </si>
  <si>
    <t xml:space="preserve">DEMOLICION DE MUROS DE HORMIGÓN ARMADO </t>
  </si>
  <si>
    <t>DEMOLICIÓN DE CARRERAS DE HORMIGÓN</t>
  </si>
  <si>
    <t>PICADO DE CONTRAPISO</t>
  </si>
  <si>
    <t>PICADO REVOQUE FINO</t>
  </si>
  <si>
    <t>PICADO REVOQUE GRUESO</t>
  </si>
  <si>
    <t>PICADO EN CIELORRASO</t>
  </si>
  <si>
    <t>m lineal</t>
  </si>
  <si>
    <t>ALBAÑILERÍA</t>
  </si>
  <si>
    <t>TABIQUE CERAMICO LADRILLO DE PRENSA (12 CM DE ESPESOR)</t>
  </si>
  <si>
    <t>TABIQUE DE CERAMICO HUECO (TICHOLO DE 12 X 25 X 25CM)</t>
  </si>
  <si>
    <t>LANA ACUSTICA MINERAL</t>
  </si>
  <si>
    <t xml:space="preserve">CONTRAPISO  </t>
  </si>
  <si>
    <t xml:space="preserve">PASE EN HORMIGÓN </t>
  </si>
  <si>
    <t>REVOQUE INTERIOR</t>
  </si>
  <si>
    <t>REVOQUE GRUESO</t>
  </si>
  <si>
    <t>REVOQUE FINO</t>
  </si>
  <si>
    <t>REVOQUE EN CIELORRASO (Incluye azotada, capa de revoque grueso y fino).</t>
  </si>
  <si>
    <t>REVOQUE INTERIOR EN TANQUE DE AGUA</t>
  </si>
  <si>
    <t>unidad</t>
  </si>
  <si>
    <t>CALADO DE LUMINARIAS</t>
  </si>
  <si>
    <t xml:space="preserve">TAPAS DE INSPECCIÓN EN CIELORRASO EN PVC  55 x 55 </t>
  </si>
  <si>
    <t>CERAMICOS 20 x 30</t>
  </si>
  <si>
    <t>CERAMICOS 20 x 20</t>
  </si>
  <si>
    <t>CERÁMICOS 60 x 30</t>
  </si>
  <si>
    <t>PORCELANATO 60 x 30</t>
  </si>
  <si>
    <t>PORCELANATO 100 x 100</t>
  </si>
  <si>
    <t>GUARDA DE PASTILLAS DE VIDRIO 5cm de alto</t>
  </si>
  <si>
    <t xml:space="preserve">BUÑA DE ALUMINIO  de 1cm </t>
  </si>
  <si>
    <t xml:space="preserve">BUÑA DE ALUMINIO  de 2cm </t>
  </si>
  <si>
    <t xml:space="preserve">AZULEJOS BLANCOS 15 x 15 </t>
  </si>
  <si>
    <t>APLACADO DE YESO placa de 7mm</t>
  </si>
  <si>
    <t>APLACADO DE YESO placa de 12 mm</t>
  </si>
  <si>
    <t>APLACADO DE YESO ANTIHUMEDAD 12mm</t>
  </si>
  <si>
    <t>ENDUIDO</t>
  </si>
  <si>
    <t xml:space="preserve">HIDROLAVADO </t>
  </si>
  <si>
    <t>PINTURA FRISO LAVABLE</t>
  </si>
  <si>
    <t>PINTURA CIELORRASO</t>
  </si>
  <si>
    <t>PINTURA CIELORRASO ANTIHONGOS</t>
  </si>
  <si>
    <t>PINTURA DE AZULEJOS Y CERAMICOS</t>
  </si>
  <si>
    <t>PINTURA PARA TANQUES DE AGUA</t>
  </si>
  <si>
    <t>PINTURA DE PISOS</t>
  </si>
  <si>
    <t xml:space="preserve">PINTURA ANTIDESLIZANTE </t>
  </si>
  <si>
    <t>PINTURA EPOXI</t>
  </si>
  <si>
    <t>PINTURA ANTIGRAFFITI</t>
  </si>
  <si>
    <t>PINTURA ALUMINIZADA PARA MEMBRANA AZOTEA</t>
  </si>
  <si>
    <t>BARNIZ POLIURETANICO</t>
  </si>
  <si>
    <t>ESMALTE SINTETICO SEMIMATE COLOR</t>
  </si>
  <si>
    <t>CANTONERA DE HIERRO 3cm ala</t>
  </si>
  <si>
    <t>CANTONERA DE HIERRO 5cm ala</t>
  </si>
  <si>
    <t>CANTONERA DE ACERO INOXIDABLE tipo flecha 3cm</t>
  </si>
  <si>
    <t>CANALETA</t>
  </si>
  <si>
    <t>ZANJA</t>
  </si>
  <si>
    <t xml:space="preserve">AMURE DE TABLERO </t>
  </si>
  <si>
    <t>AMURE DE BOCA DE INCENDIO</t>
  </si>
  <si>
    <t>AMURE DE CAJA DE PISO</t>
  </si>
  <si>
    <t>CAMARA LUSTRADA DE 40 x 40 x 30cm profundidad</t>
  </si>
  <si>
    <t>CAMARA LUSTRADA DE 60 x 60 x 40cm profundidad</t>
  </si>
  <si>
    <t>TAPA DE CÁMARA HORMIGÓN 40cm</t>
  </si>
  <si>
    <t>TAPA DE CÁMARA HORMIGÓN 60cm</t>
  </si>
  <si>
    <t>MARCO DE ACERO INOXIDABLE 2cm ancho (cámara 40x40y tapa) Y TIRADORES</t>
  </si>
  <si>
    <t>MARCO DE ACERO INOXIDABLE 2cm ancho (cámara 60x60 y tapa) Y TIRADORES</t>
  </si>
  <si>
    <t>BALDOSA CERAMICA 30 x 30</t>
  </si>
  <si>
    <t>BALDOSA TERMINACIÓN GRANALLADA 30 x 30 para interior y exterior</t>
  </si>
  <si>
    <t xml:space="preserve">BALDOSA DE HORMIGON PREMOLDEADO PARA HUELLA VEHICULAR 35x35 </t>
  </si>
  <si>
    <t>VINILICO DE ALTO TRANSITO en rollo</t>
  </si>
  <si>
    <t>PARQUÉ DE LAPACHO (7cm x 30cm)</t>
  </si>
  <si>
    <t>PARQUÉ DE ROBLE (7cm x 30cm)</t>
  </si>
  <si>
    <t>HIDROLAQUEADO EN MADERA</t>
  </si>
  <si>
    <t>FIELTRO DE ALTO TRANSITO</t>
  </si>
  <si>
    <t>ENTREPUERTA DE GRANITO</t>
  </si>
  <si>
    <t>ENTREPUERTA DE MADERA DE LAPACHO</t>
  </si>
  <si>
    <t>PULIDO MONOLITICO (incluye reparación, relleno de juntas, pulido grueso, fino y lustrado)</t>
  </si>
  <si>
    <t>LISTON TAPAJUNTAS ACERO INOXIDABLE 2cm</t>
  </si>
  <si>
    <t>GOMA PARA JUNTA DE TRABAJO 2cm</t>
  </si>
  <si>
    <t>CORDÓN DE VEREDA DE HORMIGÓN</t>
  </si>
  <si>
    <t>ZOCALO DE MADERA DE LAPACHO LUSTRADOS 7cm</t>
  </si>
  <si>
    <t>ZOCALO DE PORCELANATO 7cm</t>
  </si>
  <si>
    <t>ZOCALO DE MONOLÍTICO 5cm</t>
  </si>
  <si>
    <t>ZOCALO DE CERÁMICO 5cm</t>
  </si>
  <si>
    <t>ZOCALO DE MARMOL O GRANITO 7cm</t>
  </si>
  <si>
    <t>ZOCALO SANITARIO ACERO INOXIDABLE 10cm</t>
  </si>
  <si>
    <t>ZOCALO SANITARIO PORTLAND LUSTRADO 10cm</t>
  </si>
  <si>
    <t>ZOCALO SANITARIO VINILICO 10cm</t>
  </si>
  <si>
    <t>IMPERMEABILIZACIÓN Y AZOTEAS</t>
  </si>
  <si>
    <t>MEMBRANA ASFÁLTICA TERMINACIÓN ALUMINIO</t>
  </si>
  <si>
    <t>MEMBRANA ASFÁLTICA TERMINACIÓN GEOTEXTIL</t>
  </si>
  <si>
    <t>PINTURA IMPERMEABILIZANTE ACRÍLICA BLANCA FIBRADA</t>
  </si>
  <si>
    <t xml:space="preserve">MESADA ACERO INOXIDABLE 80cm profundidad </t>
  </si>
  <si>
    <t xml:space="preserve">MÉNSULAS PARA MESADA </t>
  </si>
  <si>
    <t>COLOCACIÓN DE ACCESORIOS DE BAÑOS Y COCINA</t>
  </si>
  <si>
    <t>REJILLA VENTILACIÓN TABLILLAS ALUMINIO 30 x 40</t>
  </si>
  <si>
    <t>REJILLA VENTILACIÓN TABLILLAS ALUMINIO 20 x 20</t>
  </si>
  <si>
    <t>TAPAS DE INSPECCIÓN EN CIELORRASO  EN PVC 35 x 35</t>
  </si>
  <si>
    <t>CANTONERA DE ACERO INOXIDABLE tipo flech 1cm</t>
  </si>
  <si>
    <t>MOSQUITERO MARCO DE ALUMINIO NATURAL Y MALLA METALICA</t>
  </si>
  <si>
    <t>MOSQUITERO MARCO DE ALUMINIO PINTURA ANOLOK COLOR Y MALLA METALICA</t>
  </si>
  <si>
    <t>TAPA PARA  INODORO PVC TIPO NORDICO RÍGIDO DE ALTA DENSIDAD</t>
  </si>
  <si>
    <t>CARTEL DE OBRA</t>
  </si>
  <si>
    <t>ANDAMIOS (suministro y armado de 1 cuerpo con ruedas y protecciones)</t>
  </si>
  <si>
    <t>BARRERAS Y VALLADO</t>
  </si>
  <si>
    <t>MALLA TEJIDO SOMBRA Y REDES DE PROTECCIÓN</t>
  </si>
  <si>
    <t>CIELORRASOS</t>
  </si>
  <si>
    <t>VINILICO EN ROLLO</t>
  </si>
  <si>
    <t>REVOQUE EXTERIOR</t>
  </si>
  <si>
    <t>REVOQUE GRUESO (incluye hidrófugo)</t>
  </si>
  <si>
    <t>CANTONERAS Y PERFILES</t>
  </si>
  <si>
    <t xml:space="preserve">PERFIL PNC15 </t>
  </si>
  <si>
    <t>MOSQUITEROS</t>
  </si>
  <si>
    <t>LLAVE DE PASO 1/2" CON CAPUCHÓN</t>
  </si>
  <si>
    <t>LLAVE DE PASO 3/4" CON CAPUCHÓN</t>
  </si>
  <si>
    <t>LLAVE DE PASO METÁLICA MINI 1/2"</t>
  </si>
  <si>
    <t>GRASERA NORMALIZADA 15L</t>
  </si>
  <si>
    <t>TIMBRE CON ALARMA SONORA Y LUMÍNICA</t>
  </si>
  <si>
    <t xml:space="preserve">CAJA DE EMBUTIR HONDA </t>
  </si>
  <si>
    <t>CAJA BRAZO</t>
  </si>
  <si>
    <t xml:space="preserve">EXTRACTOR 25W </t>
  </si>
  <si>
    <t>Metraje para comparativo</t>
  </si>
  <si>
    <r>
      <t>PROTECCIÓN DE SUPERFICIES Y EQUIPAMIENTO con cartón y polietileno</t>
    </r>
    <r>
      <rPr>
        <b/>
        <sz val="9"/>
        <color rgb="FFFF0000"/>
        <rFont val="Arial"/>
        <family val="2"/>
        <charset val="1"/>
      </rPr>
      <t xml:space="preserve"> </t>
    </r>
  </si>
  <si>
    <r>
      <t>RELLENO DE SUELO</t>
    </r>
    <r>
      <rPr>
        <b/>
        <sz val="9"/>
        <color rgb="FFFC5C00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TOSCA</t>
    </r>
  </si>
  <si>
    <r>
      <t xml:space="preserve">DEMOLICIÓN Y REMOCIÓN </t>
    </r>
    <r>
      <rPr>
        <sz val="9"/>
        <color rgb="FF000000"/>
        <rFont val="Arial"/>
        <family val="2"/>
        <charset val="1"/>
      </rPr>
      <t xml:space="preserve">  (Incluye retiro de materiales)</t>
    </r>
  </si>
  <si>
    <r>
      <t>PERFIL TUBULAR ALUMINIO 10 x 10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</si>
  <si>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PERFIL TUBULAR ALUMINIO 5 x 10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</si>
  <si>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PERFIL TUBULAR ALUMINIO 5 x 5 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</si>
  <si>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CANALIZACIONES</t>
    </r>
    <r>
      <rPr>
        <sz val="9"/>
        <color rgb="FF000000"/>
        <rFont val="Arial"/>
        <family val="2"/>
        <charset val="1"/>
      </rPr>
      <t>: (Incluye canaleta o zanja, colocación de caños y recomposición de la superficie)</t>
    </r>
  </si>
  <si>
    <r>
      <t xml:space="preserve">BALDOSA TÁCTIL </t>
    </r>
    <r>
      <rPr>
        <sz val="9"/>
        <rFont val="Arial"/>
        <family val="2"/>
        <charset val="1"/>
      </rPr>
      <t>30 x 30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color rgb="FF000000"/>
        <rFont val="Arial"/>
        <family val="2"/>
        <charset val="1"/>
      </rPr>
      <t xml:space="preserve">LINEAL O BOTONES (UNIT 200) </t>
    </r>
  </si>
  <si>
    <r>
      <t>BALDOSA VEREDA 20 x 20,</t>
    </r>
    <r>
      <rPr>
        <sz val="9"/>
        <rFont val="Arial"/>
        <family val="2"/>
        <charset val="1"/>
      </rPr>
      <t xml:space="preserve"> 9 panes o bastones</t>
    </r>
  </si>
  <si>
    <r>
      <t>ENTREPUERTA DE MARMOL</t>
    </r>
    <r>
      <rPr>
        <b/>
        <sz val="9"/>
        <color rgb="FFFF0000"/>
        <rFont val="Arial"/>
        <family val="2"/>
        <charset val="1"/>
      </rPr>
      <t xml:space="preserve"> </t>
    </r>
  </si>
  <si>
    <r>
      <t>ESCALÓN DE MARMOL CON NARIZ</t>
    </r>
    <r>
      <rPr>
        <b/>
        <sz val="9"/>
        <color rgb="FFFF0000"/>
        <rFont val="Arial"/>
        <family val="2"/>
        <charset val="1"/>
      </rPr>
      <t xml:space="preserve"> </t>
    </r>
  </si>
  <si>
    <r>
      <t>PULIDO DE MADERA (incluye limpieza, reposición de piezas y relleno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de juntas)</t>
    </r>
  </si>
  <si>
    <r>
      <t>ZOCALOS</t>
    </r>
    <r>
      <rPr>
        <sz val="9"/>
        <color rgb="FF000000"/>
        <rFont val="Arial"/>
        <family val="2"/>
        <charset val="1"/>
      </rPr>
      <t xml:space="preserve">  (Incluye suministro y colocación)</t>
    </r>
  </si>
  <si>
    <t>REMOCIÓN DE ARTEFACTOS SANITARIOS</t>
  </si>
  <si>
    <t>REMOCIÓN DE CAÑERÍAS Y DUCTOS</t>
  </si>
  <si>
    <t>REMOCIÓN DE ABERTURAS</t>
  </si>
  <si>
    <r>
      <t>REMOCIÓN DE INSTALACIONES ELÉCTRICAS EN DESUSO</t>
    </r>
    <r>
      <rPr>
        <sz val="9"/>
        <rFont val="Arial"/>
        <family val="2"/>
        <charset val="1"/>
      </rPr>
      <t xml:space="preserve"> </t>
    </r>
  </si>
  <si>
    <t>PICADO DE PAVIMENTO</t>
  </si>
  <si>
    <t>PICADO DE AZULEJOS</t>
  </si>
  <si>
    <t>REGISTRO CON TAPA EN PARED 20 x 30</t>
  </si>
  <si>
    <t>REGISTRO CON TAPA EN PARED 35 x 35</t>
  </si>
  <si>
    <t xml:space="preserve">JUNTA ELÁSTICA POLIURETÁNICA EN PAVIMENTO </t>
  </si>
  <si>
    <t>CANALIZACIONES PARA INSTALACIONES ELÉCTRICA, SEGURIDAD Y DATOS (suminstro y colocación)</t>
  </si>
  <si>
    <t>CAÑOS CORRUGADOS PLÁSTICOS Ø25</t>
  </si>
  <si>
    <t>CAÑOS CORRUGADOS PLÁSTICOS  Ø40</t>
  </si>
  <si>
    <t>CAÑOS CORRUGADOS PLÁSTICOS Ø60</t>
  </si>
  <si>
    <t>CAÑOS CORRUGADOS METÁLICOS Ø25</t>
  </si>
  <si>
    <t>CAÑOS CORRUGADOS METÁLICOS Ø40</t>
  </si>
  <si>
    <t>CAÑOS CORRUGADOS METÁLICOS Ø60</t>
  </si>
  <si>
    <t>CAÑOS PVC RÍGIDO Ø25</t>
  </si>
  <si>
    <t>CAÑOS PVC RÍGIDO Ø40</t>
  </si>
  <si>
    <t>CAÑOS PVC RÍGIDO Ø60</t>
  </si>
  <si>
    <t>CAÑOS GALVANIZADO PARA USO APARENTE TIPO DAISA Ø3/4"</t>
  </si>
  <si>
    <t>CAÑOS GALVANIZADO PARA USO APARENTE TIPO DAISA Ø1/2"</t>
  </si>
  <si>
    <t>CAÑOS GALVANIZADO PARA USO APARENTE TIPO DAISA Ø1"</t>
  </si>
  <si>
    <t>CAJA  METÁLICA 10 x 5cm ACERO GALVANIZADO PARA CAÑO  DAISA</t>
  </si>
  <si>
    <t>CAÑO ABASTECIMIENTO PPL TERMOFUSION Ø3/4"</t>
  </si>
  <si>
    <r>
      <t>REVESTIMIENTO DE PAREDES</t>
    </r>
    <r>
      <rPr>
        <sz val="9"/>
        <rFont val="Arial"/>
        <family val="2"/>
        <charset val="1"/>
      </rPr>
      <t xml:space="preserve"> (Incluye suministro y colocación)</t>
    </r>
  </si>
  <si>
    <r>
      <t>PAVIMENTOS</t>
    </r>
    <r>
      <rPr>
        <sz val="9"/>
        <color rgb="FF000000"/>
        <rFont val="Arial"/>
        <family val="2"/>
        <charset val="1"/>
      </rPr>
      <t>: (Incluye suministro, preparación de la superficie, colocación y juntas)</t>
    </r>
  </si>
  <si>
    <t>CAÑO PVC Ø63</t>
  </si>
  <si>
    <r>
      <t>CAÑO PVC Ø</t>
    </r>
    <r>
      <rPr>
        <sz val="9.9"/>
        <rFont val="Arial"/>
        <family val="2"/>
        <charset val="1"/>
      </rPr>
      <t>40</t>
    </r>
  </si>
  <si>
    <t>CAÑO ABASTECIMIENTO PPL TERMOFUSION Ø1/2"</t>
  </si>
  <si>
    <t>CAÑO PVC Ø110</t>
  </si>
  <si>
    <t>PILETA DE PATIO TAPADA</t>
  </si>
  <si>
    <t>CAJA SIFONADA PVC 20 x 20</t>
  </si>
  <si>
    <t>DESAGÜE DE PISO PVC 10 x 10</t>
  </si>
  <si>
    <t>TAPA ACERO INOXIDABLE PARA CAJA SIFONADA</t>
  </si>
  <si>
    <t>REJILLA ACERO INOXIDABLE PARA DESAGÜE DE PISO</t>
  </si>
  <si>
    <t>BARRA ACERO INOXIDABLE REBATIBLE (UNIT 200)  75cm de longitud Ø3,5- 5cm</t>
  </si>
  <si>
    <t>BARRA DE ACERO INOXIDABLE FIJA (UNIT 200) 60cm de longitud Ø3,5- 5cm</t>
  </si>
  <si>
    <t>CISTERNA CERÁMICA CON BOTÓN DE DESCARGA ACCESIBLE (UNIT 200)</t>
  </si>
  <si>
    <t>PERCHA DOBLE CERÁMICA BLANCA</t>
  </si>
  <si>
    <t>REJILLA VENTILACIÓN TABLILLAS ALUMINIO 60 x 60</t>
  </si>
  <si>
    <t>LUMINARIA DE EMBUTIR LED 60 x 60, 40W, 4000°K</t>
  </si>
  <si>
    <t>LUMINARIA DE EMBUTIR LED 120 x 30, 40W, 4000°K</t>
  </si>
  <si>
    <r>
      <t xml:space="preserve">LUMINARIA DE EMBUTIR LED </t>
    </r>
    <r>
      <rPr>
        <sz val="9"/>
        <rFont val="Calibri"/>
        <family val="2"/>
      </rPr>
      <t>Ø</t>
    </r>
    <r>
      <rPr>
        <sz val="9.9"/>
        <rFont val="Arial"/>
        <family val="2"/>
        <charset val="1"/>
      </rPr>
      <t xml:space="preserve"> 23</t>
    </r>
    <r>
      <rPr>
        <sz val="9"/>
        <rFont val="Arial"/>
        <family val="2"/>
        <charset val="1"/>
      </rPr>
      <t>cm, 18W, 4000°K</t>
    </r>
  </si>
  <si>
    <t>LUMINARIA ESTANCA TUBOS LED 2 x 16W</t>
  </si>
  <si>
    <t xml:space="preserve">TAPAS DE INSPECCIÓN EN CIELORRASO EN PVC  60 x 120 </t>
  </si>
  <si>
    <t>CONTRAPISO ARMADO e= 10cm CON MALLA ELECTROSOLDADA DE 10cm</t>
  </si>
  <si>
    <t>CONTRAPISO ARMADO e= 15cm CON MALLA ELECTROSOLDADA DE 15cm</t>
  </si>
  <si>
    <t>Precio Unitario en Días Hábiles</t>
  </si>
  <si>
    <t>Precio del ítem en Días Hábiles</t>
  </si>
  <si>
    <t>Leyes Sociales Días Hábiles</t>
  </si>
  <si>
    <t>PINTURA LÁTEX</t>
  </si>
  <si>
    <t>CANTONERA DE ALUMINIO tipo FLECHA 1cm</t>
  </si>
  <si>
    <t>CANTONERA DE ALUMINIO tipo FLECHA 3cm</t>
  </si>
  <si>
    <t>CANTONERA DE ALUMINIO 3cm ala</t>
  </si>
  <si>
    <t>CONTRATAPA DE CÁMARA HORMIGÓN 60cm</t>
  </si>
  <si>
    <t>MARCO ALUMINIO para ADOSAR LUMINARIA LED 60 x 60</t>
  </si>
  <si>
    <t>MARCO ALUMINIO para ADOSAR LUMINARIA LED 120 x 30</t>
  </si>
  <si>
    <r>
      <t xml:space="preserve">MARCO ALUMINIO para ADOSAR LUMINARIA LED </t>
    </r>
    <r>
      <rPr>
        <sz val="9"/>
        <rFont val="Calibri"/>
        <family val="2"/>
      </rPr>
      <t>Ø</t>
    </r>
    <r>
      <rPr>
        <sz val="9"/>
        <rFont val="Arial"/>
        <family val="2"/>
        <charset val="1"/>
      </rPr>
      <t>23cm</t>
    </r>
  </si>
  <si>
    <t>MARCO ALUMINIO para AJUSTAR A CIELORRASO LUMINARIA 120 x 30</t>
  </si>
  <si>
    <t xml:space="preserve">DESCONEXIÓN ELÉCTRICA LOCAL A INICIO DE OBRA </t>
  </si>
  <si>
    <t>LIMPIEZA FINAL DE OBRA</t>
  </si>
  <si>
    <t>PRUEBA HIDRÁULICA</t>
  </si>
  <si>
    <t>PRUEBA MANOMÉTRICA</t>
  </si>
  <si>
    <t>OBRADOR (suministro de contenedor)</t>
  </si>
  <si>
    <t>MARCO ALUMINIO para AJUSTAR A CIELORRASO LUMINARIA 60 x 60</t>
  </si>
  <si>
    <t>CONSTRUCCIONES PROVISORIAS</t>
  </si>
  <si>
    <t>PREPARACION DE SUELOS</t>
  </si>
  <si>
    <t>ELÉCTRICA (suministro y colocación)</t>
  </si>
  <si>
    <t>LIMPIEZA Y ACONDICIONAMIENTO DE TERRENO</t>
  </si>
  <si>
    <t xml:space="preserve">CUBIERTAS Y PANELERIA PREFABRICADA </t>
  </si>
  <si>
    <t>RELLENO DE PIEDRA GRIS</t>
  </si>
  <si>
    <t>ZANJAS Y POZOS</t>
  </si>
  <si>
    <t>ELABORACION DE PLANOS VERACES (digitalización)</t>
  </si>
  <si>
    <t>LAVABO ACCESIBLE DE LOZA SANITARIA</t>
  </si>
  <si>
    <t>PANEL MULTICAPA, núcleo de poliuretano y caras de acero galvanizado prepintado, espesor 15cm</t>
  </si>
  <si>
    <t>PLANOS conforme a obra de todos los rubros (digitalizacion y firmas técnicas)</t>
  </si>
  <si>
    <t>DEMOLICIÓN DE TABIQUES DE YESO</t>
  </si>
  <si>
    <t>REMOCIÓN DE CLARABOYAS</t>
  </si>
  <si>
    <t>CATEOS EN MUROS Y PAVIMENTO</t>
  </si>
  <si>
    <t>APLACADO DE YESO RESISTENTE AL FUEGO 12,5mm</t>
  </si>
  <si>
    <t>PISO FLOTANTE</t>
  </si>
  <si>
    <t>ZOCALO DE MDF O PVC 10cm</t>
  </si>
  <si>
    <t xml:space="preserve">SELLADO EXTERIOR DE VENTANAS  (perímetro de marco) </t>
  </si>
  <si>
    <t>PILETA DE PATIO ABIERTA</t>
  </si>
  <si>
    <t>DEMOLICIÓN DE CIELORRASO DE METAL DESPLEGADO Y YESO</t>
  </si>
  <si>
    <t>LICITACIÓN XX/202X</t>
  </si>
  <si>
    <t>TRATAMIENTO DE ARMADURAS - Cemento con inhibidor de corrosión del acero.</t>
  </si>
  <si>
    <t>TABIQUE DE YESO 12mm (las dos caras, incluye toda la estructura montante interna)</t>
  </si>
  <si>
    <t>TABIQUE DE PLACA CEMENTICIA  (una cara con reverso de yeso 12mm, incluye toda la estructura montante interna)</t>
  </si>
  <si>
    <t>PORCELANATO GRADO 4 VITRIFICADO 50 x 50  bordes rectificados, color marfil</t>
  </si>
  <si>
    <t>PORCELANATO GRADO 4 VITRIFICADO 60 x 60 bordes rectificados, color marfil</t>
  </si>
  <si>
    <t>BALDOSA VINÍLICA ALTO TRÁNSITO 45 x 45cm, espesor 3mm</t>
  </si>
  <si>
    <t>PORCELANATO GRADO 4 VITRIFICADO 60 x 30 bordes rectificados, color negro, antideslizante</t>
  </si>
  <si>
    <t>ESMALTE SINTÉTICO PARA INTERIOR color gris</t>
  </si>
  <si>
    <t>ESMALTE SINTÉTICO PARA EXTERIOR color gris</t>
  </si>
  <si>
    <r>
      <t xml:space="preserve">PINTURA EXTERIOR </t>
    </r>
    <r>
      <rPr>
        <sz val="9"/>
        <color rgb="FF000000"/>
        <rFont val="Arial"/>
        <family val="2"/>
      </rPr>
      <t>(Calidad Premium, el m2 contará cubierto con las manos necesarias a criterio de la S.O.)</t>
    </r>
  </si>
  <si>
    <r>
      <t>PINTURA CARPINTERÍA DE MADERA INTERIOR</t>
    </r>
    <r>
      <rPr>
        <sz val="9"/>
        <color rgb="FF000000"/>
        <rFont val="Arial"/>
        <family val="2"/>
        <charset val="1"/>
      </rPr>
      <t xml:space="preserve"> (Incluye preparación previa a la pintura, lijado grueso y fino, Calidad Premium, el m2 contará cubierto con las manos necesarias a criterio de la S.O.) </t>
    </r>
  </si>
  <si>
    <r>
      <t>PINTURA HERRERIA Y CHAPA</t>
    </r>
    <r>
      <rPr>
        <sz val="9"/>
        <color rgb="FF000000"/>
        <rFont val="Arial"/>
        <family val="2"/>
        <charset val="1"/>
      </rPr>
      <t xml:space="preserve"> (Incluye reparación de sectores dañados, preparación de la superficie con convertidor de óxido previo a la pintura; Calidad Premium, el m2 contará cubierto con las manos necesarias a criterio de la S.O.)</t>
    </r>
  </si>
  <si>
    <t>CIELORRASO DE YESO Placa 7mm con toda la estructura montante interior</t>
  </si>
  <si>
    <t>CIELORRASO DE BALDOSA DESMONTABLE 60 x 60 perforada, acústica, con rebaje</t>
  </si>
  <si>
    <t>ACERO INOXIDABLE PULIDO para puertas interiores de madera (norma AISI 304)</t>
  </si>
  <si>
    <t>ENTREPUERTA DE ACERO INOXIDABLE PULIDO</t>
  </si>
  <si>
    <t>SANITARIA (suministro y colocación, debe respetarse una misma línea)</t>
  </si>
  <si>
    <t>GRIFERÍA TEMPORIZADA PARA LAVATORIO Acero Inoxidable</t>
  </si>
  <si>
    <t>GRIFERÍA ACCESIBLE PARA LAVATORIO Acero Inoxidable</t>
  </si>
  <si>
    <t>GRIFERÍA DE COCINA MONOCOMANDO DE PARED O MESADA Acero Inoxidable</t>
  </si>
  <si>
    <t>GRIFERÍA DE COCINA MONOCOMANDO CON PICO FLEXIBLE DE PARED (H= 1m) Acero Inoxidable</t>
  </si>
  <si>
    <t>INODORO TIPO NÓRDICO CON MOCHILA loza blanca</t>
  </si>
  <si>
    <t>INODORO TIPO NÓRDICO SIN MOCHILA loza blanca</t>
  </si>
  <si>
    <t>INODORO TIPO NÓRDICO CON SALIDA HORIZONTAL loza blanca</t>
  </si>
  <si>
    <t>INODORO ALTO (UNIT 200) loza blanca</t>
  </si>
  <si>
    <t>CISTERNA EXTERIOR EN PLÁSTICO DURO BLANCO CON DOBLE DESCARGA</t>
  </si>
  <si>
    <t>DUCHA HIGIÉNICA (UNIT 200) Acero Inoxidable</t>
  </si>
  <si>
    <t>MINGITORIO loza blanca</t>
  </si>
  <si>
    <t>VÁLVULA DESCARGA 1 1/4" CON TAPA ANTIVANDÁLICA Cromada</t>
  </si>
  <si>
    <t>PILETA ACERO INOXIDABLE PULIDO Calidad 304 - 30cm diámetro (para mesada de granito o mármol)</t>
  </si>
  <si>
    <t>PILETA ACERO INOXIDABLE PULIDO Calidad 304 DE COCINA SIMPLE STANDARD (para mesada granito)</t>
  </si>
  <si>
    <t>MESADA GRANITO GRIS MARA 60cm de profundidad e=2cm, ZÓCALO 5cm, FALDÓN 10cm, nariz redondeada</t>
  </si>
  <si>
    <t xml:space="preserve">MESADA MARMOL BLANCO 60cm de profundidad e=2cm, nariz redondeada </t>
  </si>
  <si>
    <t>TABLERO METÁLICO IP54 - DE EMBUTIR c/frente muerto y puerta con llave, 50 x 70
   En chapa 14-16 terminación pintura electrostática RAL7030 (gabinete) RAL 2003 (Bandejas y frente)</t>
  </si>
  <si>
    <t>CAJA DE PISO GALVANIZADA 12 MODULOS TIPO AVE, TAPA REFORZADA,PINTURA TÉRMICA COLOR  RAL7032 (beige) y RAL7022 (gris oscuro), con aberturas pasacables en tapa.</t>
  </si>
  <si>
    <t>PINTURA ESMALTE (sintético y al agua)</t>
  </si>
  <si>
    <r>
      <t xml:space="preserve">PINTURA INTERIOR </t>
    </r>
    <r>
      <rPr>
        <sz val="9"/>
        <color rgb="FF000000"/>
        <rFont val="Arial"/>
        <family val="2"/>
      </rPr>
      <t>(Calidad Premium, superlavable,  el m2 contará cubierto con las manos necesarias a criterio de la S.O.)</t>
    </r>
  </si>
  <si>
    <t>BALDOSA MONOLÍTICA 20 x 20 E=24mm (no menor)</t>
  </si>
  <si>
    <t>BALDOSA MONOLÍTICA 40 x 40  E=24mm (no menor)</t>
  </si>
  <si>
    <t>MONOLÍTICO LAVADO 40 x 40  E=33mm (no menor)</t>
  </si>
  <si>
    <t>1) SUMA DE COLUMNA "Precio del ítem en días hábiles (incluye Mano de Obra)"</t>
  </si>
  <si>
    <t>2) INCIDENCIA DE TRABAJOS EN HORARIO EN DIAS HABILES (80% DEL RENGLÓN 1).</t>
  </si>
  <si>
    <t xml:space="preserve">3) INCIDENCIA DE TRABAJOS EN HORARIO NOCTURNO DE DIAS HABILES Y EN HORARIO COMÚN DE DIAS INHABILES (20% DE RENGLÓN 1 MÁS 30% DE LA SUMA DE LA COLUMNA "DESGLOSE DE MONTO IMPONIBLE DE MANO DE OBRA DEL ITEM EN DÍA HÁBIL"). </t>
  </si>
  <si>
    <t>4) IVA (22 % de PRECIO 2+3+4).</t>
  </si>
  <si>
    <t>5) TOTAL OFERTA (SUMA DE TOTALES 2+3+4)</t>
  </si>
  <si>
    <t>6) COMPARATIVO (SUMA DE TOTALES 2+3)</t>
  </si>
  <si>
    <t>RUBROS ADICIONALES (OPCIONALES)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</si>
</sst>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47C]#,##0.00"/>
  </numFmts>
  <fonts count="23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FC5C00"/>
      <name val="Arial"/>
      <family val="2"/>
      <charset val="1"/>
    </font>
    <font>
      <sz val="9"/>
      <name val="Calibri"/>
      <family val="2"/>
      <charset val="1"/>
    </font>
    <font>
      <sz val="9"/>
      <color rgb="FF333333"/>
      <name val="Arial"/>
      <family val="2"/>
      <charset val="1"/>
    </font>
    <font>
      <strike/>
      <sz val="9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9"/>
      <color rgb="FF000000"/>
      <name val="Arial"/>
      <family val="2"/>
    </font>
    <font>
      <sz val="9.9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9"/>
      <name val="Calibri"/>
      <family val="2"/>
    </font>
    <font>
      <sz val="11"/>
      <color rgb="FF000000"/>
      <name val="Calibri"/>
      <family val="2"/>
      <charset val="1"/>
    </font>
    <font>
      <sz val="15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DE9A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89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2" fillId="2" borderId="1" xfId="0" applyFont="1" applyFill="1" applyBorder="1" applyProtection="1"/>
    <xf numFmtId="0" fontId="2" fillId="0" borderId="1" xfId="0" applyFont="1" applyBorder="1" applyProtection="1"/>
    <xf numFmtId="0" fontId="2" fillId="4" borderId="1" xfId="0" applyFont="1" applyFill="1" applyBorder="1" applyProtection="1"/>
    <xf numFmtId="0" fontId="2" fillId="0" borderId="1" xfId="0" applyFont="1" applyFill="1" applyBorder="1" applyProtection="1"/>
    <xf numFmtId="0" fontId="6" fillId="0" borderId="1" xfId="0" applyFont="1" applyBorder="1" applyProtection="1"/>
    <xf numFmtId="0" fontId="11" fillId="0" borderId="1" xfId="0" applyFont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Protection="1"/>
    <xf numFmtId="0" fontId="4" fillId="5" borderId="1" xfId="0" applyFont="1" applyFill="1" applyBorder="1" applyProtection="1"/>
    <xf numFmtId="0" fontId="3" fillId="6" borderId="1" xfId="0" applyFont="1" applyFill="1" applyBorder="1" applyAlignment="1" applyProtection="1"/>
    <xf numFmtId="0" fontId="17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3" fillId="7" borderId="1" xfId="0" applyFont="1" applyFill="1" applyBorder="1" applyProtection="1"/>
    <xf numFmtId="0" fontId="3" fillId="7" borderId="1" xfId="0" applyFont="1" applyFill="1" applyBorder="1" applyAlignment="1" applyProtection="1"/>
    <xf numFmtId="0" fontId="3" fillId="7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14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14" fillId="0" borderId="1" xfId="0" applyFont="1" applyFill="1" applyBorder="1" applyProtection="1"/>
    <xf numFmtId="0" fontId="2" fillId="0" borderId="0" xfId="0" applyFont="1" applyBorder="1" applyProtection="1"/>
    <xf numFmtId="2" fontId="2" fillId="0" borderId="0" xfId="0" applyNumberFormat="1" applyFont="1" applyBorder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/>
    </xf>
    <xf numFmtId="3" fontId="5" fillId="6" borderId="1" xfId="0" applyNumberFormat="1" applyFont="1" applyFill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center"/>
    </xf>
    <xf numFmtId="3" fontId="6" fillId="6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3" fontId="0" fillId="5" borderId="1" xfId="1" applyFont="1" applyFill="1" applyBorder="1" applyAlignment="1" applyProtection="1">
      <alignment horizontal="right" vertical="center" wrapText="1" indent="2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Protection="1"/>
    <xf numFmtId="0" fontId="8" fillId="0" borderId="0" xfId="0" applyFont="1" applyProtection="1"/>
    <xf numFmtId="0" fontId="1" fillId="6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7" fillId="6" borderId="1" xfId="0" applyFont="1" applyFill="1" applyBorder="1" applyAlignment="1" applyProtection="1">
      <alignment horizontal="justify" vertical="center" wrapText="1"/>
    </xf>
    <xf numFmtId="3" fontId="1" fillId="6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/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8" borderId="1" xfId="0" applyNumberFormat="1" applyFont="1" applyFill="1" applyBorder="1" applyAlignment="1" applyProtection="1">
      <alignment horizontal="center"/>
    </xf>
    <xf numFmtId="0" fontId="21" fillId="6" borderId="1" xfId="0" applyFont="1" applyFill="1" applyBorder="1" applyAlignment="1" applyProtection="1"/>
    <xf numFmtId="0" fontId="22" fillId="6" borderId="1" xfId="0" applyFont="1" applyFill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6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164" fontId="20" fillId="5" borderId="2" xfId="0" applyNumberFormat="1" applyFont="1" applyFill="1" applyBorder="1" applyAlignment="1" applyProtection="1">
      <alignment horizontal="center" vertical="center" wrapText="1"/>
    </xf>
    <xf numFmtId="164" fontId="20" fillId="5" borderId="3" xfId="0" applyNumberFormat="1" applyFont="1" applyFill="1" applyBorder="1" applyAlignment="1" applyProtection="1">
      <alignment horizontal="center" vertical="center" wrapText="1"/>
    </xf>
    <xf numFmtId="164" fontId="20" fillId="5" borderId="4" xfId="0" applyNumberFormat="1" applyFont="1" applyFill="1" applyBorder="1" applyAlignment="1" applyProtection="1">
      <alignment horizontal="center" vertical="center" wrapText="1"/>
    </xf>
    <xf numFmtId="164" fontId="20" fillId="5" borderId="5" xfId="0" applyNumberFormat="1" applyFont="1" applyFill="1" applyBorder="1" applyAlignment="1" applyProtection="1">
      <alignment horizontal="center" vertical="center" wrapText="1"/>
    </xf>
    <xf numFmtId="164" fontId="20" fillId="5" borderId="6" xfId="0" applyNumberFormat="1" applyFont="1" applyFill="1" applyBorder="1" applyAlignment="1" applyProtection="1">
      <alignment horizontal="center" vertical="center" wrapText="1"/>
    </xf>
    <xf numFmtId="164" fontId="20" fillId="5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4C6"/>
      <rgbColor rgb="FFFDE9A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C5C00"/>
      <rgbColor rgb="FF666699"/>
      <rgbColor rgb="FF969696"/>
      <rgbColor rgb="FF003366"/>
      <rgbColor rgb="FF00B050"/>
      <rgbColor rgb="FF003300"/>
      <rgbColor rgb="FF333300"/>
      <rgbColor rgb="FFA33E03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70"/>
  <sheetViews>
    <sheetView tabSelected="1" topLeftCell="A235" zoomScaleNormal="100" workbookViewId="0">
      <selection activeCell="E249" sqref="E249"/>
    </sheetView>
  </sheetViews>
  <sheetFormatPr baseColWidth="10" defaultColWidth="0" defaultRowHeight="12.75" x14ac:dyDescent="0.2"/>
  <cols>
    <col min="1" max="1" width="5.140625" style="64" customWidth="1"/>
    <col min="2" max="2" width="62.5703125" style="65" customWidth="1"/>
    <col min="3" max="3" width="7.7109375" style="68" customWidth="1"/>
    <col min="4" max="4" width="11.140625" style="70" customWidth="1"/>
    <col min="5" max="5" width="15.7109375" style="69" customWidth="1"/>
    <col min="6" max="6" width="24.28515625" style="69" customWidth="1"/>
    <col min="7" max="7" width="17.7109375" style="69" customWidth="1"/>
    <col min="8" max="8" width="22.140625" style="69" customWidth="1"/>
    <col min="9" max="9" width="21.42578125" style="46" hidden="1" customWidth="1"/>
    <col min="10" max="1022" width="10.7109375" style="45" hidden="1" customWidth="1"/>
    <col min="1023" max="1024" width="11.5703125" style="45" hidden="1" customWidth="1"/>
    <col min="1025" max="16384" width="10.7109375" style="45" hidden="1"/>
  </cols>
  <sheetData>
    <row r="1" spans="1:9" s="58" customFormat="1" ht="42.75" customHeight="1" x14ac:dyDescent="0.2">
      <c r="A1" s="81" t="s">
        <v>226</v>
      </c>
      <c r="B1" s="81"/>
      <c r="C1" s="81"/>
      <c r="D1" s="81"/>
      <c r="E1" s="81"/>
      <c r="F1" s="81"/>
      <c r="G1" s="81"/>
      <c r="H1" s="81"/>
      <c r="I1" s="57"/>
    </row>
    <row r="2" spans="1:9" s="60" customFormat="1" ht="36" x14ac:dyDescent="0.25">
      <c r="A2" s="11" t="s">
        <v>0</v>
      </c>
      <c r="B2" s="1" t="s">
        <v>1</v>
      </c>
      <c r="C2" s="27" t="s">
        <v>2</v>
      </c>
      <c r="D2" s="27" t="s">
        <v>127</v>
      </c>
      <c r="E2" s="34" t="s">
        <v>188</v>
      </c>
      <c r="F2" s="34" t="s">
        <v>189</v>
      </c>
      <c r="G2" s="34" t="s">
        <v>3</v>
      </c>
      <c r="H2" s="34" t="s">
        <v>190</v>
      </c>
      <c r="I2" s="59"/>
    </row>
    <row r="3" spans="1:9" s="46" customFormat="1" ht="14.25" customHeight="1" x14ac:dyDescent="0.2">
      <c r="A3" s="55">
        <v>1</v>
      </c>
      <c r="B3" s="24" t="s">
        <v>204</v>
      </c>
      <c r="C3" s="28" t="s">
        <v>29</v>
      </c>
      <c r="D3" s="36">
        <v>2</v>
      </c>
      <c r="E3" s="72"/>
      <c r="F3" s="73">
        <f>+D3*E3</f>
        <v>0</v>
      </c>
      <c r="G3" s="72"/>
      <c r="H3" s="72"/>
    </row>
    <row r="4" spans="1:9" s="47" customFormat="1" x14ac:dyDescent="0.2">
      <c r="A4" s="49"/>
      <c r="B4" s="71" t="s">
        <v>206</v>
      </c>
      <c r="C4" s="71"/>
      <c r="D4" s="71"/>
      <c r="E4" s="74"/>
      <c r="F4" s="75"/>
      <c r="G4" s="74"/>
      <c r="H4" s="74"/>
    </row>
    <row r="5" spans="1:9" x14ac:dyDescent="0.2">
      <c r="A5" s="55">
        <v>2</v>
      </c>
      <c r="B5" s="6" t="s">
        <v>110</v>
      </c>
      <c r="C5" s="29" t="s">
        <v>17</v>
      </c>
      <c r="D5" s="37">
        <v>250</v>
      </c>
      <c r="E5" s="76"/>
      <c r="F5" s="73">
        <f t="shared" ref="F5:F11" si="0">+D5*E5</f>
        <v>0</v>
      </c>
      <c r="G5" s="76"/>
      <c r="H5" s="76"/>
    </row>
    <row r="6" spans="1:9" x14ac:dyDescent="0.2">
      <c r="A6" s="55">
        <v>3</v>
      </c>
      <c r="B6" s="6" t="s">
        <v>111</v>
      </c>
      <c r="C6" s="29" t="s">
        <v>5</v>
      </c>
      <c r="D6" s="37">
        <v>250</v>
      </c>
      <c r="E6" s="76"/>
      <c r="F6" s="73">
        <f t="shared" si="0"/>
        <v>0</v>
      </c>
      <c r="G6" s="76"/>
      <c r="H6" s="76"/>
    </row>
    <row r="7" spans="1:9" x14ac:dyDescent="0.2">
      <c r="A7" s="55">
        <v>4</v>
      </c>
      <c r="B7" s="6" t="s">
        <v>108</v>
      </c>
      <c r="C7" s="29" t="s">
        <v>29</v>
      </c>
      <c r="D7" s="37">
        <v>10</v>
      </c>
      <c r="E7" s="76"/>
      <c r="F7" s="73">
        <f t="shared" si="0"/>
        <v>0</v>
      </c>
      <c r="G7" s="76"/>
      <c r="H7" s="76"/>
    </row>
    <row r="8" spans="1:9" x14ac:dyDescent="0.2">
      <c r="A8" s="55">
        <v>5</v>
      </c>
      <c r="B8" s="6" t="s">
        <v>109</v>
      </c>
      <c r="C8" s="29" t="s">
        <v>29</v>
      </c>
      <c r="D8" s="37">
        <v>10</v>
      </c>
      <c r="E8" s="76"/>
      <c r="F8" s="73">
        <f t="shared" si="0"/>
        <v>0</v>
      </c>
      <c r="G8" s="76"/>
      <c r="H8" s="76"/>
    </row>
    <row r="9" spans="1:9" x14ac:dyDescent="0.2">
      <c r="A9" s="55">
        <v>6</v>
      </c>
      <c r="B9" s="6" t="s">
        <v>4</v>
      </c>
      <c r="C9" s="29" t="s">
        <v>5</v>
      </c>
      <c r="D9" s="37">
        <v>500</v>
      </c>
      <c r="E9" s="76"/>
      <c r="F9" s="73">
        <f t="shared" si="0"/>
        <v>0</v>
      </c>
      <c r="G9" s="76"/>
      <c r="H9" s="76"/>
    </row>
    <row r="10" spans="1:9" x14ac:dyDescent="0.2">
      <c r="A10" s="55">
        <v>7</v>
      </c>
      <c r="B10" s="6" t="s">
        <v>6</v>
      </c>
      <c r="C10" s="29" t="s">
        <v>5</v>
      </c>
      <c r="D10" s="37">
        <v>500</v>
      </c>
      <c r="E10" s="76"/>
      <c r="F10" s="73">
        <f t="shared" si="0"/>
        <v>0</v>
      </c>
      <c r="G10" s="76"/>
      <c r="H10" s="76"/>
    </row>
    <row r="11" spans="1:9" x14ac:dyDescent="0.2">
      <c r="A11" s="55">
        <v>8</v>
      </c>
      <c r="B11" s="6" t="s">
        <v>128</v>
      </c>
      <c r="C11" s="29" t="s">
        <v>5</v>
      </c>
      <c r="D11" s="37">
        <v>1500</v>
      </c>
      <c r="E11" s="76"/>
      <c r="F11" s="73">
        <f t="shared" si="0"/>
        <v>0</v>
      </c>
      <c r="G11" s="76"/>
      <c r="H11" s="76"/>
    </row>
    <row r="12" spans="1:9" s="48" customFormat="1" x14ac:dyDescent="0.2">
      <c r="A12" s="49"/>
      <c r="B12" s="22" t="s">
        <v>207</v>
      </c>
      <c r="C12" s="30"/>
      <c r="D12" s="38"/>
      <c r="E12" s="77"/>
      <c r="F12" s="75"/>
      <c r="G12" s="77"/>
      <c r="H12" s="77"/>
      <c r="I12" s="47"/>
    </row>
    <row r="13" spans="1:9" x14ac:dyDescent="0.2">
      <c r="A13" s="55">
        <v>9</v>
      </c>
      <c r="B13" s="6" t="s">
        <v>209</v>
      </c>
      <c r="C13" s="29" t="s">
        <v>8</v>
      </c>
      <c r="D13" s="37">
        <v>100</v>
      </c>
      <c r="E13" s="76"/>
      <c r="F13" s="73">
        <f t="shared" ref="F13:F18" si="1">+D13*E13</f>
        <v>0</v>
      </c>
      <c r="G13" s="76"/>
      <c r="H13" s="76"/>
    </row>
    <row r="14" spans="1:9" x14ac:dyDescent="0.2">
      <c r="A14" s="55">
        <v>10</v>
      </c>
      <c r="B14" s="4" t="s">
        <v>212</v>
      </c>
      <c r="C14" s="29" t="s">
        <v>8</v>
      </c>
      <c r="D14" s="37">
        <v>100</v>
      </c>
      <c r="E14" s="76"/>
      <c r="F14" s="73">
        <f t="shared" si="1"/>
        <v>0</v>
      </c>
      <c r="G14" s="76"/>
      <c r="H14" s="76"/>
    </row>
    <row r="15" spans="1:9" x14ac:dyDescent="0.2">
      <c r="A15" s="55">
        <v>11</v>
      </c>
      <c r="B15" s="6" t="s">
        <v>7</v>
      </c>
      <c r="C15" s="29" t="s">
        <v>8</v>
      </c>
      <c r="D15" s="37">
        <v>100</v>
      </c>
      <c r="E15" s="76"/>
      <c r="F15" s="73">
        <f t="shared" si="1"/>
        <v>0</v>
      </c>
      <c r="G15" s="76"/>
      <c r="H15" s="76"/>
    </row>
    <row r="16" spans="1:9" x14ac:dyDescent="0.2">
      <c r="A16" s="55">
        <v>12</v>
      </c>
      <c r="B16" s="6" t="s">
        <v>9</v>
      </c>
      <c r="C16" s="29" t="s">
        <v>8</v>
      </c>
      <c r="D16" s="37">
        <v>100</v>
      </c>
      <c r="E16" s="76"/>
      <c r="F16" s="73">
        <f t="shared" si="1"/>
        <v>0</v>
      </c>
      <c r="G16" s="76"/>
      <c r="H16" s="76"/>
    </row>
    <row r="17" spans="1:8" x14ac:dyDescent="0.2">
      <c r="A17" s="55">
        <v>13</v>
      </c>
      <c r="B17" s="6" t="s">
        <v>129</v>
      </c>
      <c r="C17" s="29" t="s">
        <v>8</v>
      </c>
      <c r="D17" s="37">
        <v>100</v>
      </c>
      <c r="E17" s="76"/>
      <c r="F17" s="73">
        <f t="shared" si="1"/>
        <v>0</v>
      </c>
      <c r="G17" s="76"/>
      <c r="H17" s="76"/>
    </row>
    <row r="18" spans="1:8" x14ac:dyDescent="0.2">
      <c r="A18" s="55">
        <v>14</v>
      </c>
      <c r="B18" s="4" t="s">
        <v>211</v>
      </c>
      <c r="C18" s="29" t="s">
        <v>8</v>
      </c>
      <c r="D18" s="37">
        <v>100</v>
      </c>
      <c r="E18" s="76"/>
      <c r="F18" s="73">
        <f t="shared" si="1"/>
        <v>0</v>
      </c>
      <c r="G18" s="76"/>
      <c r="H18" s="76"/>
    </row>
    <row r="19" spans="1:8" s="47" customFormat="1" x14ac:dyDescent="0.2">
      <c r="A19" s="49"/>
      <c r="B19" s="14" t="s">
        <v>130</v>
      </c>
      <c r="C19" s="30"/>
      <c r="D19" s="38"/>
      <c r="E19" s="77"/>
      <c r="F19" s="75"/>
      <c r="G19" s="77"/>
      <c r="H19" s="77"/>
    </row>
    <row r="20" spans="1:8" x14ac:dyDescent="0.2">
      <c r="A20" s="55">
        <v>15</v>
      </c>
      <c r="B20" s="2" t="s">
        <v>141</v>
      </c>
      <c r="C20" s="29" t="s">
        <v>29</v>
      </c>
      <c r="D20" s="37">
        <v>25</v>
      </c>
      <c r="E20" s="76"/>
      <c r="F20" s="73">
        <f t="shared" ref="F20:F47" si="2">+D20*E20</f>
        <v>0</v>
      </c>
      <c r="G20" s="76"/>
      <c r="H20" s="76"/>
    </row>
    <row r="21" spans="1:8" x14ac:dyDescent="0.2">
      <c r="A21" s="55">
        <v>16</v>
      </c>
      <c r="B21" s="2" t="s">
        <v>142</v>
      </c>
      <c r="C21" s="29" t="s">
        <v>17</v>
      </c>
      <c r="D21" s="37">
        <v>650</v>
      </c>
      <c r="E21" s="76"/>
      <c r="F21" s="73">
        <f t="shared" si="2"/>
        <v>0</v>
      </c>
      <c r="G21" s="76"/>
      <c r="H21" s="76"/>
    </row>
    <row r="22" spans="1:8" x14ac:dyDescent="0.2">
      <c r="A22" s="55">
        <v>17</v>
      </c>
      <c r="B22" s="2" t="s">
        <v>143</v>
      </c>
      <c r="C22" s="29" t="s">
        <v>29</v>
      </c>
      <c r="D22" s="37">
        <v>10</v>
      </c>
      <c r="E22" s="76"/>
      <c r="F22" s="73">
        <f t="shared" si="2"/>
        <v>0</v>
      </c>
      <c r="G22" s="76"/>
      <c r="H22" s="76"/>
    </row>
    <row r="23" spans="1:8" x14ac:dyDescent="0.2">
      <c r="A23" s="55">
        <v>18</v>
      </c>
      <c r="B23" s="6" t="s">
        <v>218</v>
      </c>
      <c r="C23" s="29" t="s">
        <v>5</v>
      </c>
      <c r="D23" s="37">
        <v>10</v>
      </c>
      <c r="E23" s="76"/>
      <c r="F23" s="73">
        <f t="shared" si="2"/>
        <v>0</v>
      </c>
      <c r="G23" s="76"/>
      <c r="H23" s="76"/>
    </row>
    <row r="24" spans="1:8" x14ac:dyDescent="0.2">
      <c r="A24" s="55">
        <v>19</v>
      </c>
      <c r="B24" s="3" t="s">
        <v>144</v>
      </c>
      <c r="C24" s="29" t="s">
        <v>17</v>
      </c>
      <c r="D24" s="37">
        <v>3000</v>
      </c>
      <c r="E24" s="76"/>
      <c r="F24" s="73">
        <f t="shared" si="2"/>
        <v>0</v>
      </c>
      <c r="G24" s="76"/>
      <c r="H24" s="76"/>
    </row>
    <row r="25" spans="1:8" x14ac:dyDescent="0.2">
      <c r="A25" s="55">
        <v>20</v>
      </c>
      <c r="B25" s="6" t="s">
        <v>10</v>
      </c>
      <c r="C25" s="29" t="s">
        <v>8</v>
      </c>
      <c r="D25" s="37">
        <v>250</v>
      </c>
      <c r="E25" s="76"/>
      <c r="F25" s="73">
        <f t="shared" si="2"/>
        <v>0</v>
      </c>
      <c r="G25" s="76"/>
      <c r="H25" s="76"/>
    </row>
    <row r="26" spans="1:8" x14ac:dyDescent="0.2">
      <c r="A26" s="55">
        <v>21</v>
      </c>
      <c r="B26" s="6" t="s">
        <v>11</v>
      </c>
      <c r="C26" s="29" t="s">
        <v>8</v>
      </c>
      <c r="D26" s="37">
        <v>25</v>
      </c>
      <c r="E26" s="76"/>
      <c r="F26" s="73">
        <f t="shared" si="2"/>
        <v>0</v>
      </c>
      <c r="G26" s="76"/>
      <c r="H26" s="76"/>
    </row>
    <row r="27" spans="1:8" x14ac:dyDescent="0.2">
      <c r="A27" s="55">
        <v>22</v>
      </c>
      <c r="B27" s="9" t="s">
        <v>225</v>
      </c>
      <c r="C27" s="29" t="s">
        <v>5</v>
      </c>
      <c r="D27" s="37">
        <v>500</v>
      </c>
      <c r="E27" s="76"/>
      <c r="F27" s="73">
        <f t="shared" si="2"/>
        <v>0</v>
      </c>
      <c r="G27" s="76"/>
      <c r="H27" s="76"/>
    </row>
    <row r="28" spans="1:8" x14ac:dyDescent="0.2">
      <c r="A28" s="55">
        <v>23</v>
      </c>
      <c r="B28" s="6" t="s">
        <v>12</v>
      </c>
      <c r="C28" s="29" t="s">
        <v>8</v>
      </c>
      <c r="D28" s="37">
        <v>20</v>
      </c>
      <c r="E28" s="76"/>
      <c r="F28" s="73">
        <f t="shared" si="2"/>
        <v>0</v>
      </c>
      <c r="G28" s="76"/>
      <c r="H28" s="76"/>
    </row>
    <row r="29" spans="1:8" x14ac:dyDescent="0.2">
      <c r="A29" s="55">
        <v>24</v>
      </c>
      <c r="B29" s="6" t="s">
        <v>217</v>
      </c>
      <c r="C29" s="29" t="s">
        <v>5</v>
      </c>
      <c r="D29" s="37">
        <v>250</v>
      </c>
      <c r="E29" s="76"/>
      <c r="F29" s="73">
        <f t="shared" si="2"/>
        <v>0</v>
      </c>
      <c r="G29" s="76"/>
      <c r="H29" s="76"/>
    </row>
    <row r="30" spans="1:8" x14ac:dyDescent="0.2">
      <c r="A30" s="55">
        <v>25</v>
      </c>
      <c r="B30" s="6" t="s">
        <v>145</v>
      </c>
      <c r="C30" s="29" t="s">
        <v>5</v>
      </c>
      <c r="D30" s="37">
        <v>5000</v>
      </c>
      <c r="E30" s="76"/>
      <c r="F30" s="73">
        <f t="shared" si="2"/>
        <v>0</v>
      </c>
      <c r="G30" s="76"/>
      <c r="H30" s="76"/>
    </row>
    <row r="31" spans="1:8" x14ac:dyDescent="0.2">
      <c r="A31" s="55">
        <v>26</v>
      </c>
      <c r="B31" s="6" t="s">
        <v>13</v>
      </c>
      <c r="C31" s="29" t="s">
        <v>5</v>
      </c>
      <c r="D31" s="37">
        <v>5000</v>
      </c>
      <c r="E31" s="76"/>
      <c r="F31" s="73">
        <f t="shared" si="2"/>
        <v>0</v>
      </c>
      <c r="G31" s="76"/>
      <c r="H31" s="76"/>
    </row>
    <row r="32" spans="1:8" x14ac:dyDescent="0.2">
      <c r="A32" s="55">
        <v>27</v>
      </c>
      <c r="B32" s="6" t="s">
        <v>146</v>
      </c>
      <c r="C32" s="29" t="s">
        <v>5</v>
      </c>
      <c r="D32" s="37">
        <v>500</v>
      </c>
      <c r="E32" s="76"/>
      <c r="F32" s="73">
        <f t="shared" si="2"/>
        <v>0</v>
      </c>
      <c r="G32" s="76"/>
      <c r="H32" s="76"/>
    </row>
    <row r="33" spans="1:8" x14ac:dyDescent="0.2">
      <c r="A33" s="55">
        <v>28</v>
      </c>
      <c r="B33" s="6" t="s">
        <v>14</v>
      </c>
      <c r="C33" s="29" t="s">
        <v>5</v>
      </c>
      <c r="D33" s="37">
        <v>10000</v>
      </c>
      <c r="E33" s="76"/>
      <c r="F33" s="73">
        <f t="shared" si="2"/>
        <v>0</v>
      </c>
      <c r="G33" s="76"/>
      <c r="H33" s="76"/>
    </row>
    <row r="34" spans="1:8" x14ac:dyDescent="0.2">
      <c r="A34" s="55">
        <v>29</v>
      </c>
      <c r="B34" s="6" t="s">
        <v>15</v>
      </c>
      <c r="C34" s="29" t="s">
        <v>5</v>
      </c>
      <c r="D34" s="37">
        <v>6000</v>
      </c>
      <c r="E34" s="76"/>
      <c r="F34" s="73">
        <f t="shared" si="2"/>
        <v>0</v>
      </c>
      <c r="G34" s="76"/>
      <c r="H34" s="76"/>
    </row>
    <row r="35" spans="1:8" x14ac:dyDescent="0.2">
      <c r="A35" s="55">
        <v>30</v>
      </c>
      <c r="B35" s="6" t="s">
        <v>16</v>
      </c>
      <c r="C35" s="29" t="s">
        <v>5</v>
      </c>
      <c r="D35" s="37">
        <v>5000</v>
      </c>
      <c r="E35" s="76"/>
      <c r="F35" s="73">
        <f t="shared" si="2"/>
        <v>0</v>
      </c>
      <c r="G35" s="76"/>
      <c r="H35" s="76"/>
    </row>
    <row r="36" spans="1:8" s="47" customFormat="1" x14ac:dyDescent="0.2">
      <c r="A36" s="49"/>
      <c r="B36" s="12" t="s">
        <v>18</v>
      </c>
      <c r="C36" s="23"/>
      <c r="D36" s="39"/>
      <c r="E36" s="77"/>
      <c r="F36" s="75"/>
      <c r="G36" s="77"/>
      <c r="H36" s="77"/>
    </row>
    <row r="37" spans="1:8" x14ac:dyDescent="0.2">
      <c r="A37" s="55">
        <v>31</v>
      </c>
      <c r="B37" s="6" t="s">
        <v>19</v>
      </c>
      <c r="C37" s="29" t="s">
        <v>5</v>
      </c>
      <c r="D37" s="37">
        <v>250</v>
      </c>
      <c r="E37" s="76"/>
      <c r="F37" s="73">
        <f t="shared" si="2"/>
        <v>0</v>
      </c>
      <c r="G37" s="76"/>
      <c r="H37" s="76"/>
    </row>
    <row r="38" spans="1:8" x14ac:dyDescent="0.2">
      <c r="A38" s="55">
        <v>32</v>
      </c>
      <c r="B38" s="6" t="s">
        <v>20</v>
      </c>
      <c r="C38" s="29" t="s">
        <v>5</v>
      </c>
      <c r="D38" s="37">
        <v>250</v>
      </c>
      <c r="E38" s="76"/>
      <c r="F38" s="73">
        <f t="shared" si="2"/>
        <v>0</v>
      </c>
      <c r="G38" s="76"/>
      <c r="H38" s="76"/>
    </row>
    <row r="39" spans="1:8" x14ac:dyDescent="0.2">
      <c r="A39" s="55">
        <v>33</v>
      </c>
      <c r="B39" s="6" t="s">
        <v>228</v>
      </c>
      <c r="C39" s="29" t="s">
        <v>5</v>
      </c>
      <c r="D39" s="37">
        <v>5000</v>
      </c>
      <c r="E39" s="76"/>
      <c r="F39" s="73">
        <f t="shared" si="2"/>
        <v>0</v>
      </c>
      <c r="G39" s="76"/>
      <c r="H39" s="76"/>
    </row>
    <row r="40" spans="1:8" x14ac:dyDescent="0.2">
      <c r="A40" s="55">
        <v>34</v>
      </c>
      <c r="B40" s="6" t="s">
        <v>229</v>
      </c>
      <c r="C40" s="29" t="s">
        <v>5</v>
      </c>
      <c r="D40" s="37">
        <v>1500</v>
      </c>
      <c r="E40" s="76"/>
      <c r="F40" s="73">
        <f t="shared" si="2"/>
        <v>0</v>
      </c>
      <c r="G40" s="76"/>
      <c r="H40" s="76"/>
    </row>
    <row r="41" spans="1:8" x14ac:dyDescent="0.2">
      <c r="A41" s="55">
        <v>35</v>
      </c>
      <c r="B41" s="6" t="s">
        <v>21</v>
      </c>
      <c r="C41" s="29" t="s">
        <v>5</v>
      </c>
      <c r="D41" s="37">
        <v>500</v>
      </c>
      <c r="E41" s="76"/>
      <c r="F41" s="73">
        <f t="shared" si="2"/>
        <v>0</v>
      </c>
      <c r="G41" s="76"/>
      <c r="H41" s="76"/>
    </row>
    <row r="42" spans="1:8" x14ac:dyDescent="0.2">
      <c r="A42" s="55">
        <v>36</v>
      </c>
      <c r="B42" s="6" t="s">
        <v>22</v>
      </c>
      <c r="C42" s="29" t="s">
        <v>5</v>
      </c>
      <c r="D42" s="37">
        <v>5000</v>
      </c>
      <c r="E42" s="76"/>
      <c r="F42" s="73">
        <f t="shared" si="2"/>
        <v>0</v>
      </c>
      <c r="G42" s="76"/>
      <c r="H42" s="76"/>
    </row>
    <row r="43" spans="1:8" x14ac:dyDescent="0.2">
      <c r="A43" s="55">
        <v>37</v>
      </c>
      <c r="B43" s="6" t="s">
        <v>186</v>
      </c>
      <c r="C43" s="29" t="s">
        <v>5</v>
      </c>
      <c r="D43" s="37">
        <v>500</v>
      </c>
      <c r="E43" s="76"/>
      <c r="F43" s="73">
        <f t="shared" si="2"/>
        <v>0</v>
      </c>
      <c r="G43" s="76"/>
      <c r="H43" s="76"/>
    </row>
    <row r="44" spans="1:8" x14ac:dyDescent="0.2">
      <c r="A44" s="55">
        <v>38</v>
      </c>
      <c r="B44" s="6" t="s">
        <v>187</v>
      </c>
      <c r="C44" s="29" t="s">
        <v>5</v>
      </c>
      <c r="D44" s="37">
        <v>500</v>
      </c>
      <c r="E44" s="76"/>
      <c r="F44" s="73">
        <f t="shared" si="2"/>
        <v>0</v>
      </c>
      <c r="G44" s="76"/>
      <c r="H44" s="76"/>
    </row>
    <row r="45" spans="1:8" x14ac:dyDescent="0.2">
      <c r="A45" s="55">
        <v>39</v>
      </c>
      <c r="B45" s="6" t="s">
        <v>23</v>
      </c>
      <c r="C45" s="29" t="s">
        <v>8</v>
      </c>
      <c r="D45" s="37">
        <v>25</v>
      </c>
      <c r="E45" s="76"/>
      <c r="F45" s="73">
        <f t="shared" si="2"/>
        <v>0</v>
      </c>
      <c r="G45" s="76"/>
      <c r="H45" s="76"/>
    </row>
    <row r="46" spans="1:8" x14ac:dyDescent="0.2">
      <c r="A46" s="55">
        <v>40</v>
      </c>
      <c r="B46" s="6" t="s">
        <v>219</v>
      </c>
      <c r="C46" s="29" t="s">
        <v>5</v>
      </c>
      <c r="D46" s="37">
        <v>50</v>
      </c>
      <c r="E46" s="76"/>
      <c r="F46" s="73">
        <f t="shared" si="2"/>
        <v>0</v>
      </c>
      <c r="G46" s="76"/>
      <c r="H46" s="76"/>
    </row>
    <row r="47" spans="1:8" ht="24" x14ac:dyDescent="0.2">
      <c r="A47" s="55">
        <v>41</v>
      </c>
      <c r="B47" s="3" t="s">
        <v>227</v>
      </c>
      <c r="C47" s="29" t="s">
        <v>17</v>
      </c>
      <c r="D47" s="37">
        <v>500</v>
      </c>
      <c r="E47" s="76"/>
      <c r="F47" s="73">
        <f t="shared" si="2"/>
        <v>0</v>
      </c>
      <c r="G47" s="76"/>
      <c r="H47" s="76"/>
    </row>
    <row r="48" spans="1:8" s="47" customFormat="1" x14ac:dyDescent="0.2">
      <c r="A48" s="49"/>
      <c r="B48" s="14" t="s">
        <v>24</v>
      </c>
      <c r="C48" s="30"/>
      <c r="D48" s="38"/>
      <c r="E48" s="77"/>
      <c r="F48" s="75"/>
      <c r="G48" s="77"/>
      <c r="H48" s="77"/>
    </row>
    <row r="49" spans="1:9" x14ac:dyDescent="0.2">
      <c r="A49" s="55">
        <v>41</v>
      </c>
      <c r="B49" s="6" t="s">
        <v>25</v>
      </c>
      <c r="C49" s="29" t="s">
        <v>5</v>
      </c>
      <c r="D49" s="37">
        <v>6000</v>
      </c>
      <c r="E49" s="76"/>
      <c r="F49" s="73">
        <f t="shared" ref="F49:F52" si="3">+D49*E49</f>
        <v>0</v>
      </c>
      <c r="G49" s="76"/>
      <c r="H49" s="76"/>
    </row>
    <row r="50" spans="1:9" x14ac:dyDescent="0.2">
      <c r="A50" s="55">
        <v>42</v>
      </c>
      <c r="B50" s="6" t="s">
        <v>26</v>
      </c>
      <c r="C50" s="29" t="s">
        <v>5</v>
      </c>
      <c r="D50" s="37">
        <v>10000</v>
      </c>
      <c r="E50" s="76"/>
      <c r="F50" s="73">
        <f t="shared" si="3"/>
        <v>0</v>
      </c>
      <c r="G50" s="76"/>
      <c r="H50" s="76"/>
    </row>
    <row r="51" spans="1:9" x14ac:dyDescent="0.2">
      <c r="A51" s="55">
        <v>43</v>
      </c>
      <c r="B51" s="6" t="s">
        <v>27</v>
      </c>
      <c r="C51" s="29" t="s">
        <v>5</v>
      </c>
      <c r="D51" s="37">
        <v>5000</v>
      </c>
      <c r="E51" s="76"/>
      <c r="F51" s="73">
        <f t="shared" si="3"/>
        <v>0</v>
      </c>
      <c r="G51" s="76"/>
      <c r="H51" s="76"/>
    </row>
    <row r="52" spans="1:9" x14ac:dyDescent="0.2">
      <c r="A52" s="55">
        <v>44</v>
      </c>
      <c r="B52" s="6" t="s">
        <v>28</v>
      </c>
      <c r="C52" s="29" t="s">
        <v>5</v>
      </c>
      <c r="D52" s="37">
        <v>250</v>
      </c>
      <c r="E52" s="76"/>
      <c r="F52" s="73">
        <f t="shared" si="3"/>
        <v>0</v>
      </c>
      <c r="G52" s="76"/>
      <c r="H52" s="76"/>
    </row>
    <row r="53" spans="1:9" s="47" customFormat="1" x14ac:dyDescent="0.2">
      <c r="A53" s="49"/>
      <c r="B53" s="14" t="s">
        <v>112</v>
      </c>
      <c r="C53" s="30"/>
      <c r="D53" s="38"/>
      <c r="E53" s="77"/>
      <c r="F53" s="75"/>
      <c r="G53" s="77"/>
      <c r="H53" s="77"/>
    </row>
    <row r="54" spans="1:9" x14ac:dyDescent="0.2">
      <c r="A54" s="55">
        <v>45</v>
      </c>
      <c r="B54" s="6" t="s">
        <v>239</v>
      </c>
      <c r="C54" s="29" t="s">
        <v>5</v>
      </c>
      <c r="D54" s="37">
        <v>10000</v>
      </c>
      <c r="E54" s="76"/>
      <c r="F54" s="73">
        <f t="shared" ref="F54:F59" si="4">+D54*E54</f>
        <v>0</v>
      </c>
      <c r="G54" s="76"/>
      <c r="H54" s="76"/>
    </row>
    <row r="55" spans="1:9" x14ac:dyDescent="0.2">
      <c r="A55" s="55">
        <v>46</v>
      </c>
      <c r="B55" s="6" t="s">
        <v>240</v>
      </c>
      <c r="C55" s="29" t="s">
        <v>5</v>
      </c>
      <c r="D55" s="37">
        <v>3000</v>
      </c>
      <c r="E55" s="76"/>
      <c r="F55" s="73">
        <f t="shared" si="4"/>
        <v>0</v>
      </c>
      <c r="G55" s="76"/>
      <c r="H55" s="76"/>
    </row>
    <row r="56" spans="1:9" x14ac:dyDescent="0.2">
      <c r="A56" s="55">
        <v>47</v>
      </c>
      <c r="B56" s="6" t="s">
        <v>30</v>
      </c>
      <c r="C56" s="29" t="s">
        <v>29</v>
      </c>
      <c r="D56" s="37">
        <v>500</v>
      </c>
      <c r="E56" s="76"/>
      <c r="F56" s="73">
        <f t="shared" si="4"/>
        <v>0</v>
      </c>
      <c r="G56" s="76"/>
      <c r="H56" s="76"/>
    </row>
    <row r="57" spans="1:9" x14ac:dyDescent="0.2">
      <c r="A57" s="55">
        <v>48</v>
      </c>
      <c r="B57" s="6" t="s">
        <v>103</v>
      </c>
      <c r="C57" s="29" t="s">
        <v>29</v>
      </c>
      <c r="D57" s="37">
        <v>100</v>
      </c>
      <c r="E57" s="76"/>
      <c r="F57" s="73">
        <f t="shared" si="4"/>
        <v>0</v>
      </c>
      <c r="G57" s="76"/>
      <c r="H57" s="76"/>
    </row>
    <row r="58" spans="1:9" x14ac:dyDescent="0.2">
      <c r="A58" s="55">
        <v>49</v>
      </c>
      <c r="B58" s="6" t="s">
        <v>31</v>
      </c>
      <c r="C58" s="29" t="s">
        <v>29</v>
      </c>
      <c r="D58" s="37">
        <v>100</v>
      </c>
      <c r="E58" s="76"/>
      <c r="F58" s="73">
        <f t="shared" si="4"/>
        <v>0</v>
      </c>
      <c r="G58" s="76"/>
      <c r="H58" s="76"/>
    </row>
    <row r="59" spans="1:9" x14ac:dyDescent="0.2">
      <c r="A59" s="55">
        <v>50</v>
      </c>
      <c r="B59" s="6" t="s">
        <v>185</v>
      </c>
      <c r="C59" s="29" t="s">
        <v>29</v>
      </c>
      <c r="D59" s="37">
        <v>100</v>
      </c>
      <c r="E59" s="76"/>
      <c r="F59" s="73">
        <f t="shared" si="4"/>
        <v>0</v>
      </c>
      <c r="G59" s="76"/>
      <c r="H59" s="76"/>
    </row>
    <row r="60" spans="1:9" s="48" customFormat="1" x14ac:dyDescent="0.2">
      <c r="A60" s="49"/>
      <c r="B60" s="22" t="s">
        <v>210</v>
      </c>
      <c r="C60" s="30"/>
      <c r="D60" s="38"/>
      <c r="E60" s="77"/>
      <c r="F60" s="75"/>
      <c r="G60" s="77"/>
      <c r="H60" s="77"/>
      <c r="I60" s="47"/>
    </row>
    <row r="61" spans="1:9" x14ac:dyDescent="0.2">
      <c r="A61" s="55">
        <v>51</v>
      </c>
      <c r="B61" s="6" t="s">
        <v>215</v>
      </c>
      <c r="C61" s="50" t="s">
        <v>5</v>
      </c>
      <c r="D61" s="37">
        <v>50</v>
      </c>
      <c r="E61" s="76"/>
      <c r="F61" s="73">
        <f>+D61*E61</f>
        <v>0</v>
      </c>
      <c r="G61" s="76"/>
      <c r="H61" s="76"/>
    </row>
    <row r="62" spans="1:9" s="47" customFormat="1" x14ac:dyDescent="0.2">
      <c r="A62" s="49"/>
      <c r="B62" s="12" t="s">
        <v>114</v>
      </c>
      <c r="C62" s="30"/>
      <c r="D62" s="38"/>
      <c r="E62" s="77"/>
      <c r="F62" s="75"/>
      <c r="G62" s="77"/>
      <c r="H62" s="77"/>
    </row>
    <row r="63" spans="1:9" s="46" customFormat="1" x14ac:dyDescent="0.2">
      <c r="A63" s="35">
        <v>52</v>
      </c>
      <c r="B63" s="8" t="s">
        <v>115</v>
      </c>
      <c r="C63" s="28" t="s">
        <v>5</v>
      </c>
      <c r="D63" s="37">
        <v>3000</v>
      </c>
      <c r="E63" s="72"/>
      <c r="F63" s="73">
        <f t="shared" ref="F63:F65" si="5">+D63*E63</f>
        <v>0</v>
      </c>
      <c r="G63" s="72"/>
      <c r="H63" s="72"/>
    </row>
    <row r="64" spans="1:9" s="46" customFormat="1" x14ac:dyDescent="0.2">
      <c r="A64" s="35">
        <v>53</v>
      </c>
      <c r="B64" s="8" t="s">
        <v>26</v>
      </c>
      <c r="C64" s="28" t="s">
        <v>5</v>
      </c>
      <c r="D64" s="37">
        <v>3000</v>
      </c>
      <c r="E64" s="72"/>
      <c r="F64" s="73">
        <f t="shared" si="5"/>
        <v>0</v>
      </c>
      <c r="G64" s="72"/>
      <c r="H64" s="72"/>
    </row>
    <row r="65" spans="1:8" s="46" customFormat="1" x14ac:dyDescent="0.2">
      <c r="A65" s="35">
        <v>54</v>
      </c>
      <c r="B65" s="8" t="s">
        <v>45</v>
      </c>
      <c r="C65" s="28" t="s">
        <v>5</v>
      </c>
      <c r="D65" s="37">
        <v>3000</v>
      </c>
      <c r="E65" s="72"/>
      <c r="F65" s="73">
        <f t="shared" si="5"/>
        <v>0</v>
      </c>
      <c r="G65" s="72"/>
      <c r="H65" s="72"/>
    </row>
    <row r="66" spans="1:8" s="52" customFormat="1" x14ac:dyDescent="0.2">
      <c r="A66" s="51"/>
      <c r="B66" s="15" t="s">
        <v>165</v>
      </c>
      <c r="C66" s="31"/>
      <c r="D66" s="40"/>
      <c r="E66" s="77"/>
      <c r="F66" s="75"/>
      <c r="G66" s="77"/>
      <c r="H66" s="77"/>
    </row>
    <row r="67" spans="1:8" x14ac:dyDescent="0.2">
      <c r="A67" s="55">
        <v>55</v>
      </c>
      <c r="B67" s="6" t="s">
        <v>40</v>
      </c>
      <c r="C67" s="29" t="s">
        <v>5</v>
      </c>
      <c r="D67" s="37">
        <v>250</v>
      </c>
      <c r="E67" s="76"/>
      <c r="F67" s="73">
        <f t="shared" ref="F67:F82" si="6">+D67*E67</f>
        <v>0</v>
      </c>
      <c r="G67" s="76"/>
      <c r="H67" s="76"/>
    </row>
    <row r="68" spans="1:8" x14ac:dyDescent="0.2">
      <c r="A68" s="55">
        <v>56</v>
      </c>
      <c r="B68" s="6" t="s">
        <v>32</v>
      </c>
      <c r="C68" s="29" t="s">
        <v>5</v>
      </c>
      <c r="D68" s="37">
        <v>1500</v>
      </c>
      <c r="E68" s="76"/>
      <c r="F68" s="73">
        <f t="shared" si="6"/>
        <v>0</v>
      </c>
      <c r="G68" s="76"/>
      <c r="H68" s="76"/>
    </row>
    <row r="69" spans="1:8" x14ac:dyDescent="0.2">
      <c r="A69" s="55">
        <v>57</v>
      </c>
      <c r="B69" s="6" t="s">
        <v>33</v>
      </c>
      <c r="C69" s="29" t="s">
        <v>5</v>
      </c>
      <c r="D69" s="37">
        <v>800</v>
      </c>
      <c r="E69" s="76"/>
      <c r="F69" s="73">
        <f t="shared" si="6"/>
        <v>0</v>
      </c>
      <c r="G69" s="76"/>
      <c r="H69" s="76"/>
    </row>
    <row r="70" spans="1:8" x14ac:dyDescent="0.2">
      <c r="A70" s="55">
        <v>58</v>
      </c>
      <c r="B70" s="6" t="s">
        <v>34</v>
      </c>
      <c r="C70" s="29" t="s">
        <v>5</v>
      </c>
      <c r="D70" s="37">
        <v>500</v>
      </c>
      <c r="E70" s="76"/>
      <c r="F70" s="73">
        <f t="shared" si="6"/>
        <v>0</v>
      </c>
      <c r="G70" s="76"/>
      <c r="H70" s="76"/>
    </row>
    <row r="71" spans="1:8" x14ac:dyDescent="0.2">
      <c r="A71" s="55">
        <v>59</v>
      </c>
      <c r="B71" s="6" t="s">
        <v>35</v>
      </c>
      <c r="C71" s="29" t="s">
        <v>5</v>
      </c>
      <c r="D71" s="37">
        <v>500</v>
      </c>
      <c r="E71" s="76"/>
      <c r="F71" s="73">
        <f t="shared" si="6"/>
        <v>0</v>
      </c>
      <c r="G71" s="76"/>
      <c r="H71" s="76"/>
    </row>
    <row r="72" spans="1:8" x14ac:dyDescent="0.2">
      <c r="A72" s="55">
        <v>60</v>
      </c>
      <c r="B72" s="6" t="s">
        <v>36</v>
      </c>
      <c r="C72" s="29" t="s">
        <v>5</v>
      </c>
      <c r="D72" s="37">
        <v>500</v>
      </c>
      <c r="E72" s="76"/>
      <c r="F72" s="73">
        <f t="shared" si="6"/>
        <v>0</v>
      </c>
      <c r="G72" s="76"/>
      <c r="H72" s="76"/>
    </row>
    <row r="73" spans="1:8" x14ac:dyDescent="0.2">
      <c r="A73" s="55">
        <v>61</v>
      </c>
      <c r="B73" s="6" t="s">
        <v>113</v>
      </c>
      <c r="C73" s="29" t="s">
        <v>5</v>
      </c>
      <c r="D73" s="37">
        <v>250</v>
      </c>
      <c r="E73" s="76"/>
      <c r="F73" s="73">
        <f t="shared" si="6"/>
        <v>0</v>
      </c>
      <c r="G73" s="76"/>
      <c r="H73" s="76"/>
    </row>
    <row r="74" spans="1:8" x14ac:dyDescent="0.2">
      <c r="A74" s="55">
        <v>62</v>
      </c>
      <c r="B74" s="6" t="s">
        <v>37</v>
      </c>
      <c r="C74" s="29" t="s">
        <v>17</v>
      </c>
      <c r="D74" s="37">
        <v>250</v>
      </c>
      <c r="E74" s="76"/>
      <c r="F74" s="73">
        <f t="shared" si="6"/>
        <v>0</v>
      </c>
      <c r="G74" s="76"/>
      <c r="H74" s="76"/>
    </row>
    <row r="75" spans="1:8" x14ac:dyDescent="0.2">
      <c r="A75" s="55">
        <v>63</v>
      </c>
      <c r="B75" s="6" t="s">
        <v>38</v>
      </c>
      <c r="C75" s="29" t="s">
        <v>17</v>
      </c>
      <c r="D75" s="37">
        <v>150</v>
      </c>
      <c r="E75" s="76"/>
      <c r="F75" s="73">
        <f t="shared" si="6"/>
        <v>0</v>
      </c>
      <c r="G75" s="76"/>
      <c r="H75" s="76"/>
    </row>
    <row r="76" spans="1:8" x14ac:dyDescent="0.2">
      <c r="A76" s="55">
        <v>64</v>
      </c>
      <c r="B76" s="6" t="s">
        <v>39</v>
      </c>
      <c r="C76" s="29" t="s">
        <v>17</v>
      </c>
      <c r="D76" s="37">
        <v>50</v>
      </c>
      <c r="E76" s="76"/>
      <c r="F76" s="73">
        <f t="shared" si="6"/>
        <v>0</v>
      </c>
      <c r="G76" s="76"/>
      <c r="H76" s="76"/>
    </row>
    <row r="77" spans="1:8" x14ac:dyDescent="0.2">
      <c r="A77" s="55">
        <v>65</v>
      </c>
      <c r="B77" s="8" t="s">
        <v>241</v>
      </c>
      <c r="C77" s="29" t="s">
        <v>5</v>
      </c>
      <c r="D77" s="37">
        <v>50</v>
      </c>
      <c r="E77" s="76"/>
      <c r="F77" s="73">
        <f t="shared" si="6"/>
        <v>0</v>
      </c>
      <c r="G77" s="76"/>
      <c r="H77" s="76"/>
    </row>
    <row r="78" spans="1:8" x14ac:dyDescent="0.2">
      <c r="A78" s="55">
        <v>66</v>
      </c>
      <c r="B78" s="6" t="s">
        <v>41</v>
      </c>
      <c r="C78" s="29" t="s">
        <v>5</v>
      </c>
      <c r="D78" s="37">
        <v>1500</v>
      </c>
      <c r="E78" s="76"/>
      <c r="F78" s="73">
        <f t="shared" si="6"/>
        <v>0</v>
      </c>
      <c r="G78" s="76"/>
      <c r="H78" s="76"/>
    </row>
    <row r="79" spans="1:8" x14ac:dyDescent="0.2">
      <c r="A79" s="55">
        <v>67</v>
      </c>
      <c r="B79" s="6" t="s">
        <v>42</v>
      </c>
      <c r="C79" s="29" t="s">
        <v>5</v>
      </c>
      <c r="D79" s="37">
        <v>1500</v>
      </c>
      <c r="E79" s="76"/>
      <c r="F79" s="73">
        <f t="shared" si="6"/>
        <v>0</v>
      </c>
      <c r="G79" s="76"/>
      <c r="H79" s="76"/>
    </row>
    <row r="80" spans="1:8" x14ac:dyDescent="0.2">
      <c r="A80" s="55">
        <v>68</v>
      </c>
      <c r="B80" s="6" t="s">
        <v>43</v>
      </c>
      <c r="C80" s="29" t="s">
        <v>5</v>
      </c>
      <c r="D80" s="37">
        <v>500</v>
      </c>
      <c r="E80" s="76"/>
      <c r="F80" s="73">
        <f t="shared" si="6"/>
        <v>0</v>
      </c>
      <c r="G80" s="76"/>
      <c r="H80" s="76"/>
    </row>
    <row r="81" spans="1:8" x14ac:dyDescent="0.2">
      <c r="A81" s="55">
        <v>69</v>
      </c>
      <c r="B81" s="6" t="s">
        <v>220</v>
      </c>
      <c r="C81" s="29" t="s">
        <v>5</v>
      </c>
      <c r="D81" s="37">
        <v>500</v>
      </c>
      <c r="E81" s="76"/>
      <c r="F81" s="73">
        <f t="shared" si="6"/>
        <v>0</v>
      </c>
      <c r="G81" s="76"/>
      <c r="H81" s="76"/>
    </row>
    <row r="82" spans="1:8" ht="12" customHeight="1" x14ac:dyDescent="0.2">
      <c r="A82" s="55">
        <v>70</v>
      </c>
      <c r="B82" s="6" t="s">
        <v>44</v>
      </c>
      <c r="C82" s="29" t="s">
        <v>5</v>
      </c>
      <c r="D82" s="37">
        <v>13000</v>
      </c>
      <c r="E82" s="76"/>
      <c r="F82" s="73">
        <f t="shared" si="6"/>
        <v>0</v>
      </c>
      <c r="G82" s="76"/>
      <c r="H82" s="76"/>
    </row>
    <row r="83" spans="1:8" s="47" customFormat="1" x14ac:dyDescent="0.2">
      <c r="A83" s="49"/>
      <c r="B83" s="14" t="s">
        <v>263</v>
      </c>
      <c r="C83" s="30"/>
      <c r="D83" s="38"/>
      <c r="E83" s="77"/>
      <c r="F83" s="75"/>
      <c r="G83" s="77"/>
      <c r="H83" s="77"/>
    </row>
    <row r="84" spans="1:8" x14ac:dyDescent="0.2">
      <c r="A84" s="55">
        <v>71</v>
      </c>
      <c r="B84" s="6" t="s">
        <v>191</v>
      </c>
      <c r="C84" s="29" t="s">
        <v>5</v>
      </c>
      <c r="D84" s="37">
        <v>10000</v>
      </c>
      <c r="E84" s="76"/>
      <c r="F84" s="73">
        <f t="shared" ref="F84:F94" si="7">+D84*E84</f>
        <v>0</v>
      </c>
      <c r="G84" s="76"/>
      <c r="H84" s="76"/>
    </row>
    <row r="85" spans="1:8" x14ac:dyDescent="0.2">
      <c r="A85" s="55">
        <v>72</v>
      </c>
      <c r="B85" s="6" t="s">
        <v>262</v>
      </c>
      <c r="C85" s="29" t="s">
        <v>5</v>
      </c>
      <c r="D85" s="37">
        <v>600</v>
      </c>
      <c r="E85" s="76"/>
      <c r="F85" s="73">
        <f t="shared" si="7"/>
        <v>0</v>
      </c>
      <c r="G85" s="76"/>
      <c r="H85" s="76"/>
    </row>
    <row r="86" spans="1:8" x14ac:dyDescent="0.2">
      <c r="A86" s="55">
        <v>73</v>
      </c>
      <c r="B86" s="6" t="s">
        <v>46</v>
      </c>
      <c r="C86" s="29" t="s">
        <v>5</v>
      </c>
      <c r="D86" s="37">
        <v>1500</v>
      </c>
      <c r="E86" s="76"/>
      <c r="F86" s="73">
        <f t="shared" si="7"/>
        <v>0</v>
      </c>
      <c r="G86" s="76"/>
      <c r="H86" s="76"/>
    </row>
    <row r="87" spans="1:8" x14ac:dyDescent="0.2">
      <c r="A87" s="55">
        <v>74</v>
      </c>
      <c r="B87" s="6" t="s">
        <v>47</v>
      </c>
      <c r="C87" s="29" t="s">
        <v>5</v>
      </c>
      <c r="D87" s="37">
        <v>10000</v>
      </c>
      <c r="E87" s="76"/>
      <c r="F87" s="73">
        <f t="shared" si="7"/>
        <v>0</v>
      </c>
      <c r="G87" s="76"/>
      <c r="H87" s="76"/>
    </row>
    <row r="88" spans="1:8" x14ac:dyDescent="0.2">
      <c r="A88" s="55">
        <v>75</v>
      </c>
      <c r="B88" s="6" t="s">
        <v>48</v>
      </c>
      <c r="C88" s="29" t="s">
        <v>5</v>
      </c>
      <c r="D88" s="37">
        <v>5000</v>
      </c>
      <c r="E88" s="76"/>
      <c r="F88" s="73">
        <f t="shared" si="7"/>
        <v>0</v>
      </c>
      <c r="G88" s="76"/>
      <c r="H88" s="76"/>
    </row>
    <row r="89" spans="1:8" x14ac:dyDescent="0.2">
      <c r="A89" s="55">
        <v>76</v>
      </c>
      <c r="B89" s="6" t="s">
        <v>78</v>
      </c>
      <c r="C89" s="29" t="s">
        <v>5</v>
      </c>
      <c r="D89" s="37">
        <v>2500</v>
      </c>
      <c r="E89" s="76"/>
      <c r="F89" s="73">
        <f t="shared" si="7"/>
        <v>0</v>
      </c>
      <c r="G89" s="76"/>
      <c r="H89" s="76"/>
    </row>
    <row r="90" spans="1:8" x14ac:dyDescent="0.2">
      <c r="A90" s="55">
        <v>77</v>
      </c>
      <c r="B90" s="6" t="s">
        <v>49</v>
      </c>
      <c r="C90" s="29" t="s">
        <v>5</v>
      </c>
      <c r="D90" s="37">
        <v>800</v>
      </c>
      <c r="E90" s="76"/>
      <c r="F90" s="73">
        <f t="shared" si="7"/>
        <v>0</v>
      </c>
      <c r="G90" s="76"/>
      <c r="H90" s="76"/>
    </row>
    <row r="91" spans="1:8" x14ac:dyDescent="0.2">
      <c r="A91" s="55">
        <v>78</v>
      </c>
      <c r="B91" s="6" t="s">
        <v>50</v>
      </c>
      <c r="C91" s="29" t="s">
        <v>5</v>
      </c>
      <c r="D91" s="37">
        <v>250</v>
      </c>
      <c r="E91" s="76"/>
      <c r="F91" s="73">
        <f t="shared" si="7"/>
        <v>0</v>
      </c>
      <c r="G91" s="76"/>
      <c r="H91" s="76"/>
    </row>
    <row r="92" spans="1:8" x14ac:dyDescent="0.2">
      <c r="A92" s="55">
        <v>79</v>
      </c>
      <c r="B92" s="6" t="s">
        <v>51</v>
      </c>
      <c r="C92" s="29" t="s">
        <v>5</v>
      </c>
      <c r="D92" s="37">
        <v>600</v>
      </c>
      <c r="E92" s="76"/>
      <c r="F92" s="73">
        <f t="shared" si="7"/>
        <v>0</v>
      </c>
      <c r="G92" s="76"/>
      <c r="H92" s="76"/>
    </row>
    <row r="93" spans="1:8" x14ac:dyDescent="0.2">
      <c r="A93" s="55">
        <v>80</v>
      </c>
      <c r="B93" s="6" t="s">
        <v>52</v>
      </c>
      <c r="C93" s="29" t="s">
        <v>5</v>
      </c>
      <c r="D93" s="37">
        <v>500</v>
      </c>
      <c r="E93" s="76"/>
      <c r="F93" s="73">
        <f t="shared" si="7"/>
        <v>0</v>
      </c>
      <c r="G93" s="76"/>
      <c r="H93" s="76"/>
    </row>
    <row r="94" spans="1:8" x14ac:dyDescent="0.2">
      <c r="A94" s="55">
        <v>81</v>
      </c>
      <c r="B94" s="6" t="s">
        <v>53</v>
      </c>
      <c r="C94" s="29" t="s">
        <v>5</v>
      </c>
      <c r="D94" s="37">
        <v>250</v>
      </c>
      <c r="E94" s="76"/>
      <c r="F94" s="73">
        <f t="shared" si="7"/>
        <v>0</v>
      </c>
      <c r="G94" s="76"/>
      <c r="H94" s="76"/>
    </row>
    <row r="95" spans="1:8" s="47" customFormat="1" x14ac:dyDescent="0.2">
      <c r="A95" s="49"/>
      <c r="B95" s="12" t="s">
        <v>236</v>
      </c>
      <c r="C95" s="30"/>
      <c r="D95" s="38"/>
      <c r="E95" s="77"/>
      <c r="F95" s="75"/>
      <c r="G95" s="77"/>
      <c r="H95" s="77"/>
    </row>
    <row r="96" spans="1:8" x14ac:dyDescent="0.2">
      <c r="A96" s="55">
        <v>83</v>
      </c>
      <c r="B96" s="3" t="s">
        <v>191</v>
      </c>
      <c r="C96" s="29" t="s">
        <v>5</v>
      </c>
      <c r="D96" s="37">
        <v>3000</v>
      </c>
      <c r="E96" s="76"/>
      <c r="F96" s="73">
        <f t="shared" ref="F96:F100" si="8">+D96*E96</f>
        <v>0</v>
      </c>
      <c r="G96" s="76"/>
      <c r="H96" s="76"/>
    </row>
    <row r="97" spans="1:8" x14ac:dyDescent="0.2">
      <c r="A97" s="55">
        <v>84</v>
      </c>
      <c r="B97" s="6" t="s">
        <v>54</v>
      </c>
      <c r="C97" s="29" t="s">
        <v>5</v>
      </c>
      <c r="D97" s="37">
        <v>1500</v>
      </c>
      <c r="E97" s="76"/>
      <c r="F97" s="73">
        <f t="shared" si="8"/>
        <v>0</v>
      </c>
      <c r="G97" s="76"/>
      <c r="H97" s="76"/>
    </row>
    <row r="98" spans="1:8" x14ac:dyDescent="0.2">
      <c r="A98" s="55">
        <v>85</v>
      </c>
      <c r="B98" s="6" t="s">
        <v>51</v>
      </c>
      <c r="C98" s="29" t="s">
        <v>5</v>
      </c>
      <c r="D98" s="37">
        <v>1500</v>
      </c>
      <c r="E98" s="76"/>
      <c r="F98" s="73">
        <f t="shared" si="8"/>
        <v>0</v>
      </c>
      <c r="G98" s="76"/>
      <c r="H98" s="76"/>
    </row>
    <row r="99" spans="1:8" x14ac:dyDescent="0.2">
      <c r="A99" s="55">
        <v>86</v>
      </c>
      <c r="B99" s="6" t="s">
        <v>52</v>
      </c>
      <c r="C99" s="29" t="s">
        <v>5</v>
      </c>
      <c r="D99" s="37">
        <v>1500</v>
      </c>
      <c r="E99" s="76"/>
      <c r="F99" s="73">
        <f t="shared" si="8"/>
        <v>0</v>
      </c>
      <c r="G99" s="76"/>
      <c r="H99" s="76"/>
    </row>
    <row r="100" spans="1:8" x14ac:dyDescent="0.2">
      <c r="A100" s="55">
        <v>87</v>
      </c>
      <c r="B100" s="6" t="s">
        <v>55</v>
      </c>
      <c r="C100" s="29" t="s">
        <v>5</v>
      </c>
      <c r="D100" s="37">
        <v>600</v>
      </c>
      <c r="E100" s="76"/>
      <c r="F100" s="73">
        <f t="shared" si="8"/>
        <v>0</v>
      </c>
      <c r="G100" s="76"/>
      <c r="H100" s="76"/>
    </row>
    <row r="101" spans="1:8" s="47" customFormat="1" ht="36" x14ac:dyDescent="0.2">
      <c r="A101" s="49"/>
      <c r="B101" s="16" t="s">
        <v>237</v>
      </c>
      <c r="C101" s="30"/>
      <c r="D101" s="38"/>
      <c r="E101" s="77"/>
      <c r="F101" s="75"/>
      <c r="G101" s="77"/>
      <c r="H101" s="77"/>
    </row>
    <row r="102" spans="1:8" x14ac:dyDescent="0.2">
      <c r="A102" s="55">
        <v>88</v>
      </c>
      <c r="B102" s="6" t="s">
        <v>56</v>
      </c>
      <c r="C102" s="29" t="s">
        <v>5</v>
      </c>
      <c r="D102" s="37">
        <v>500</v>
      </c>
      <c r="E102" s="76"/>
      <c r="F102" s="73">
        <f t="shared" ref="F102:F103" si="9">+D102*E102</f>
        <v>0</v>
      </c>
      <c r="G102" s="76"/>
      <c r="H102" s="76"/>
    </row>
    <row r="103" spans="1:8" x14ac:dyDescent="0.2">
      <c r="A103" s="55">
        <v>89</v>
      </c>
      <c r="B103" s="10" t="s">
        <v>57</v>
      </c>
      <c r="C103" s="29" t="s">
        <v>5</v>
      </c>
      <c r="D103" s="37">
        <v>1500</v>
      </c>
      <c r="E103" s="76"/>
      <c r="F103" s="73">
        <f t="shared" si="9"/>
        <v>0</v>
      </c>
      <c r="G103" s="76"/>
      <c r="H103" s="76"/>
    </row>
    <row r="104" spans="1:8" s="47" customFormat="1" ht="48" x14ac:dyDescent="0.2">
      <c r="A104" s="49"/>
      <c r="B104" s="16" t="s">
        <v>238</v>
      </c>
      <c r="C104" s="30"/>
      <c r="D104" s="38"/>
      <c r="E104" s="77"/>
      <c r="F104" s="75"/>
      <c r="G104" s="77"/>
      <c r="H104" s="77"/>
    </row>
    <row r="105" spans="1:8" x14ac:dyDescent="0.2">
      <c r="A105" s="55">
        <v>90</v>
      </c>
      <c r="B105" s="6" t="s">
        <v>234</v>
      </c>
      <c r="C105" s="29" t="s">
        <v>5</v>
      </c>
      <c r="D105" s="37">
        <v>500</v>
      </c>
      <c r="E105" s="76"/>
      <c r="F105" s="73">
        <f t="shared" ref="F105:F106" si="10">+D105*E105</f>
        <v>0</v>
      </c>
      <c r="G105" s="76"/>
      <c r="H105" s="76"/>
    </row>
    <row r="106" spans="1:8" x14ac:dyDescent="0.2">
      <c r="A106" s="55">
        <v>91</v>
      </c>
      <c r="B106" s="6" t="s">
        <v>235</v>
      </c>
      <c r="C106" s="29" t="s">
        <v>5</v>
      </c>
      <c r="D106" s="37">
        <v>1000</v>
      </c>
      <c r="E106" s="76"/>
      <c r="F106" s="73">
        <f t="shared" si="10"/>
        <v>0</v>
      </c>
      <c r="G106" s="76"/>
      <c r="H106" s="76"/>
    </row>
    <row r="107" spans="1:8" s="47" customFormat="1" x14ac:dyDescent="0.2">
      <c r="A107" s="49"/>
      <c r="B107" s="14" t="s">
        <v>116</v>
      </c>
      <c r="C107" s="30"/>
      <c r="D107" s="38"/>
      <c r="E107" s="77"/>
      <c r="F107" s="75"/>
      <c r="G107" s="77"/>
      <c r="H107" s="77"/>
    </row>
    <row r="108" spans="1:8" x14ac:dyDescent="0.2">
      <c r="A108" s="55">
        <v>92</v>
      </c>
      <c r="B108" s="6" t="s">
        <v>58</v>
      </c>
      <c r="C108" s="29" t="s">
        <v>17</v>
      </c>
      <c r="D108" s="37">
        <v>500</v>
      </c>
      <c r="E108" s="76"/>
      <c r="F108" s="73">
        <f t="shared" ref="F108:F118" si="11">+D108*E108</f>
        <v>0</v>
      </c>
      <c r="G108" s="76"/>
      <c r="H108" s="76"/>
    </row>
    <row r="109" spans="1:8" x14ac:dyDescent="0.2">
      <c r="A109" s="55">
        <v>93</v>
      </c>
      <c r="B109" s="6" t="s">
        <v>59</v>
      </c>
      <c r="C109" s="29" t="s">
        <v>17</v>
      </c>
      <c r="D109" s="37">
        <v>500</v>
      </c>
      <c r="E109" s="76"/>
      <c r="F109" s="73">
        <f t="shared" si="11"/>
        <v>0</v>
      </c>
      <c r="G109" s="76"/>
      <c r="H109" s="76"/>
    </row>
    <row r="110" spans="1:8" x14ac:dyDescent="0.2">
      <c r="A110" s="55">
        <v>94</v>
      </c>
      <c r="B110" s="6" t="s">
        <v>194</v>
      </c>
      <c r="C110" s="29" t="s">
        <v>17</v>
      </c>
      <c r="D110" s="37">
        <v>500</v>
      </c>
      <c r="E110" s="76"/>
      <c r="F110" s="73">
        <f t="shared" si="11"/>
        <v>0</v>
      </c>
      <c r="G110" s="76"/>
      <c r="H110" s="76"/>
    </row>
    <row r="111" spans="1:8" x14ac:dyDescent="0.2">
      <c r="A111" s="55">
        <v>95</v>
      </c>
      <c r="B111" s="6" t="s">
        <v>192</v>
      </c>
      <c r="C111" s="29" t="s">
        <v>17</v>
      </c>
      <c r="D111" s="37">
        <v>500</v>
      </c>
      <c r="E111" s="76"/>
      <c r="F111" s="73">
        <f t="shared" si="11"/>
        <v>0</v>
      </c>
      <c r="G111" s="76"/>
      <c r="H111" s="76"/>
    </row>
    <row r="112" spans="1:8" x14ac:dyDescent="0.2">
      <c r="A112" s="55">
        <v>96</v>
      </c>
      <c r="B112" s="6" t="s">
        <v>193</v>
      </c>
      <c r="C112" s="29" t="s">
        <v>17</v>
      </c>
      <c r="D112" s="37">
        <v>500</v>
      </c>
      <c r="E112" s="76"/>
      <c r="F112" s="73">
        <f t="shared" si="11"/>
        <v>0</v>
      </c>
      <c r="G112" s="76"/>
      <c r="H112" s="76"/>
    </row>
    <row r="113" spans="1:9" x14ac:dyDescent="0.2">
      <c r="A113" s="55">
        <v>97</v>
      </c>
      <c r="B113" s="6" t="s">
        <v>60</v>
      </c>
      <c r="C113" s="29" t="s">
        <v>17</v>
      </c>
      <c r="D113" s="37">
        <v>500</v>
      </c>
      <c r="E113" s="76"/>
      <c r="F113" s="73">
        <f t="shared" si="11"/>
        <v>0</v>
      </c>
      <c r="G113" s="76"/>
      <c r="H113" s="76"/>
    </row>
    <row r="114" spans="1:9" x14ac:dyDescent="0.2">
      <c r="A114" s="55">
        <v>98</v>
      </c>
      <c r="B114" s="6" t="s">
        <v>104</v>
      </c>
      <c r="C114" s="29" t="s">
        <v>17</v>
      </c>
      <c r="D114" s="37">
        <v>500</v>
      </c>
      <c r="E114" s="76"/>
      <c r="F114" s="73">
        <f t="shared" si="11"/>
        <v>0</v>
      </c>
      <c r="G114" s="76"/>
      <c r="H114" s="76"/>
    </row>
    <row r="115" spans="1:9" x14ac:dyDescent="0.2">
      <c r="A115" s="55">
        <v>99</v>
      </c>
      <c r="B115" s="6" t="s">
        <v>131</v>
      </c>
      <c r="C115" s="29" t="s">
        <v>17</v>
      </c>
      <c r="D115" s="37">
        <v>50</v>
      </c>
      <c r="E115" s="76"/>
      <c r="F115" s="73">
        <f t="shared" si="11"/>
        <v>0</v>
      </c>
      <c r="G115" s="76"/>
      <c r="H115" s="76"/>
    </row>
    <row r="116" spans="1:9" x14ac:dyDescent="0.2">
      <c r="A116" s="55">
        <v>100</v>
      </c>
      <c r="B116" s="6" t="s">
        <v>132</v>
      </c>
      <c r="C116" s="29" t="s">
        <v>17</v>
      </c>
      <c r="D116" s="37">
        <v>50</v>
      </c>
      <c r="E116" s="76"/>
      <c r="F116" s="73">
        <f t="shared" si="11"/>
        <v>0</v>
      </c>
      <c r="G116" s="76"/>
      <c r="H116" s="76"/>
    </row>
    <row r="117" spans="1:9" s="63" customFormat="1" x14ac:dyDescent="0.2">
      <c r="A117" s="55">
        <v>101</v>
      </c>
      <c r="B117" s="6" t="s">
        <v>133</v>
      </c>
      <c r="C117" s="29" t="s">
        <v>17</v>
      </c>
      <c r="D117" s="37">
        <v>50</v>
      </c>
      <c r="E117" s="76"/>
      <c r="F117" s="73">
        <f t="shared" si="11"/>
        <v>0</v>
      </c>
      <c r="G117" s="76"/>
      <c r="H117" s="76"/>
      <c r="I117" s="62"/>
    </row>
    <row r="118" spans="1:9" x14ac:dyDescent="0.2">
      <c r="A118" s="55">
        <v>102</v>
      </c>
      <c r="B118" s="8" t="s">
        <v>117</v>
      </c>
      <c r="C118" s="29" t="s">
        <v>17</v>
      </c>
      <c r="D118" s="37">
        <v>50</v>
      </c>
      <c r="E118" s="76"/>
      <c r="F118" s="73">
        <f t="shared" si="11"/>
        <v>0</v>
      </c>
      <c r="G118" s="76"/>
      <c r="H118" s="76"/>
    </row>
    <row r="119" spans="1:9" s="48" customFormat="1" ht="24" x14ac:dyDescent="0.2">
      <c r="A119" s="49"/>
      <c r="B119" s="20" t="s">
        <v>134</v>
      </c>
      <c r="C119" s="30"/>
      <c r="D119" s="38"/>
      <c r="E119" s="77"/>
      <c r="F119" s="75"/>
      <c r="G119" s="77"/>
      <c r="H119" s="77"/>
      <c r="I119" s="47"/>
    </row>
    <row r="120" spans="1:9" x14ac:dyDescent="0.2">
      <c r="A120" s="55">
        <v>103</v>
      </c>
      <c r="B120" s="6" t="s">
        <v>61</v>
      </c>
      <c r="C120" s="29" t="s">
        <v>17</v>
      </c>
      <c r="D120" s="37">
        <v>2500</v>
      </c>
      <c r="E120" s="76"/>
      <c r="F120" s="73">
        <f t="shared" ref="F120:F183" si="12">+D120*E120</f>
        <v>0</v>
      </c>
      <c r="G120" s="76"/>
      <c r="H120" s="76"/>
    </row>
    <row r="121" spans="1:9" x14ac:dyDescent="0.2">
      <c r="A121" s="55">
        <v>104</v>
      </c>
      <c r="B121" s="6" t="s">
        <v>62</v>
      </c>
      <c r="C121" s="29" t="s">
        <v>17</v>
      </c>
      <c r="D121" s="37">
        <v>500</v>
      </c>
      <c r="E121" s="76"/>
      <c r="F121" s="73">
        <f t="shared" si="12"/>
        <v>0</v>
      </c>
      <c r="G121" s="76"/>
      <c r="H121" s="76"/>
    </row>
    <row r="122" spans="1:9" x14ac:dyDescent="0.2">
      <c r="A122" s="55">
        <v>105</v>
      </c>
      <c r="B122" s="6" t="s">
        <v>63</v>
      </c>
      <c r="C122" s="29" t="s">
        <v>29</v>
      </c>
      <c r="D122" s="37">
        <v>20</v>
      </c>
      <c r="E122" s="76"/>
      <c r="F122" s="73">
        <f t="shared" si="12"/>
        <v>0</v>
      </c>
      <c r="G122" s="76"/>
      <c r="H122" s="76"/>
    </row>
    <row r="123" spans="1:9" x14ac:dyDescent="0.2">
      <c r="A123" s="55">
        <v>106</v>
      </c>
      <c r="B123" s="6" t="s">
        <v>64</v>
      </c>
      <c r="C123" s="29" t="s">
        <v>29</v>
      </c>
      <c r="D123" s="37">
        <v>200</v>
      </c>
      <c r="E123" s="76"/>
      <c r="F123" s="73">
        <f t="shared" si="12"/>
        <v>0</v>
      </c>
      <c r="G123" s="76"/>
      <c r="H123" s="76"/>
    </row>
    <row r="124" spans="1:9" x14ac:dyDescent="0.2">
      <c r="A124" s="55">
        <v>107</v>
      </c>
      <c r="B124" s="6" t="s">
        <v>65</v>
      </c>
      <c r="C124" s="29" t="s">
        <v>29</v>
      </c>
      <c r="D124" s="37">
        <v>500</v>
      </c>
      <c r="E124" s="76"/>
      <c r="F124" s="73">
        <f t="shared" si="12"/>
        <v>0</v>
      </c>
      <c r="G124" s="76"/>
      <c r="H124" s="76"/>
    </row>
    <row r="125" spans="1:9" x14ac:dyDescent="0.2">
      <c r="A125" s="55">
        <v>108</v>
      </c>
      <c r="B125" s="6" t="s">
        <v>66</v>
      </c>
      <c r="C125" s="29" t="s">
        <v>29</v>
      </c>
      <c r="D125" s="37">
        <v>25</v>
      </c>
      <c r="E125" s="76"/>
      <c r="F125" s="73">
        <f t="shared" si="12"/>
        <v>0</v>
      </c>
      <c r="G125" s="76"/>
      <c r="H125" s="76"/>
    </row>
    <row r="126" spans="1:9" x14ac:dyDescent="0.2">
      <c r="A126" s="55">
        <v>109</v>
      </c>
      <c r="B126" s="6" t="s">
        <v>67</v>
      </c>
      <c r="C126" s="29" t="s">
        <v>29</v>
      </c>
      <c r="D126" s="37">
        <v>30</v>
      </c>
      <c r="E126" s="76"/>
      <c r="F126" s="73">
        <f t="shared" si="12"/>
        <v>0</v>
      </c>
      <c r="G126" s="76"/>
      <c r="H126" s="76"/>
    </row>
    <row r="127" spans="1:9" x14ac:dyDescent="0.2">
      <c r="A127" s="55">
        <v>110</v>
      </c>
      <c r="B127" s="6" t="s">
        <v>68</v>
      </c>
      <c r="C127" s="29" t="s">
        <v>29</v>
      </c>
      <c r="D127" s="37">
        <v>30</v>
      </c>
      <c r="E127" s="76"/>
      <c r="F127" s="73">
        <f t="shared" si="12"/>
        <v>0</v>
      </c>
      <c r="G127" s="76"/>
      <c r="H127" s="76"/>
    </row>
    <row r="128" spans="1:9" x14ac:dyDescent="0.2">
      <c r="A128" s="55">
        <v>111</v>
      </c>
      <c r="B128" s="6" t="s">
        <v>69</v>
      </c>
      <c r="C128" s="29" t="s">
        <v>29</v>
      </c>
      <c r="D128" s="37">
        <v>30</v>
      </c>
      <c r="E128" s="76"/>
      <c r="F128" s="73">
        <f t="shared" si="12"/>
        <v>0</v>
      </c>
      <c r="G128" s="76"/>
      <c r="H128" s="76"/>
    </row>
    <row r="129" spans="1:9" x14ac:dyDescent="0.2">
      <c r="A129" s="55">
        <v>112</v>
      </c>
      <c r="B129" s="6" t="s">
        <v>195</v>
      </c>
      <c r="C129" s="29" t="s">
        <v>29</v>
      </c>
      <c r="D129" s="37">
        <v>30</v>
      </c>
      <c r="E129" s="76"/>
      <c r="F129" s="73">
        <f t="shared" si="12"/>
        <v>0</v>
      </c>
      <c r="G129" s="76"/>
      <c r="H129" s="76"/>
    </row>
    <row r="130" spans="1:9" x14ac:dyDescent="0.2">
      <c r="A130" s="55">
        <v>113</v>
      </c>
      <c r="B130" s="6" t="s">
        <v>70</v>
      </c>
      <c r="C130" s="29" t="s">
        <v>2</v>
      </c>
      <c r="D130" s="37">
        <v>25</v>
      </c>
      <c r="E130" s="76"/>
      <c r="F130" s="73">
        <f t="shared" si="12"/>
        <v>0</v>
      </c>
      <c r="G130" s="76"/>
      <c r="H130" s="76"/>
    </row>
    <row r="131" spans="1:9" x14ac:dyDescent="0.2">
      <c r="A131" s="55">
        <v>114</v>
      </c>
      <c r="B131" s="6" t="s">
        <v>71</v>
      </c>
      <c r="C131" s="29" t="s">
        <v>2</v>
      </c>
      <c r="D131" s="37">
        <v>30</v>
      </c>
      <c r="E131" s="76"/>
      <c r="F131" s="73">
        <f t="shared" si="12"/>
        <v>0</v>
      </c>
      <c r="G131" s="76"/>
      <c r="H131" s="76"/>
    </row>
    <row r="132" spans="1:9" x14ac:dyDescent="0.2">
      <c r="A132" s="55">
        <v>115</v>
      </c>
      <c r="B132" s="6" t="s">
        <v>147</v>
      </c>
      <c r="C132" s="29" t="s">
        <v>29</v>
      </c>
      <c r="D132" s="37">
        <v>50</v>
      </c>
      <c r="E132" s="76"/>
      <c r="F132" s="73">
        <f t="shared" si="12"/>
        <v>0</v>
      </c>
      <c r="G132" s="76"/>
      <c r="H132" s="76"/>
    </row>
    <row r="133" spans="1:9" x14ac:dyDescent="0.2">
      <c r="A133" s="55">
        <v>116</v>
      </c>
      <c r="B133" s="6" t="s">
        <v>148</v>
      </c>
      <c r="C133" s="29" t="s">
        <v>29</v>
      </c>
      <c r="D133" s="37">
        <v>50</v>
      </c>
      <c r="E133" s="76"/>
      <c r="F133" s="73">
        <f t="shared" si="12"/>
        <v>0</v>
      </c>
      <c r="G133" s="76"/>
      <c r="H133" s="76"/>
    </row>
    <row r="134" spans="1:9" s="47" customFormat="1" x14ac:dyDescent="0.2">
      <c r="A134" s="49"/>
      <c r="B134" s="14" t="s">
        <v>166</v>
      </c>
      <c r="C134" s="30"/>
      <c r="D134" s="38"/>
      <c r="E134" s="77"/>
      <c r="F134" s="75"/>
      <c r="G134" s="77"/>
      <c r="H134" s="77"/>
    </row>
    <row r="135" spans="1:9" s="63" customFormat="1" x14ac:dyDescent="0.2">
      <c r="A135" s="55">
        <v>117</v>
      </c>
      <c r="B135" s="6" t="s">
        <v>230</v>
      </c>
      <c r="C135" s="29" t="s">
        <v>5</v>
      </c>
      <c r="D135" s="37">
        <v>1000</v>
      </c>
      <c r="E135" s="76"/>
      <c r="F135" s="73">
        <f t="shared" si="12"/>
        <v>0</v>
      </c>
      <c r="G135" s="76"/>
      <c r="H135" s="76"/>
      <c r="I135" s="62"/>
    </row>
    <row r="136" spans="1:9" x14ac:dyDescent="0.2">
      <c r="A136" s="55">
        <v>118</v>
      </c>
      <c r="B136" s="6" t="s">
        <v>231</v>
      </c>
      <c r="C136" s="29" t="s">
        <v>5</v>
      </c>
      <c r="D136" s="37">
        <v>1500</v>
      </c>
      <c r="E136" s="76"/>
      <c r="F136" s="73">
        <f t="shared" si="12"/>
        <v>0</v>
      </c>
      <c r="G136" s="76"/>
      <c r="H136" s="76"/>
    </row>
    <row r="137" spans="1:9" x14ac:dyDescent="0.2">
      <c r="A137" s="55">
        <v>119</v>
      </c>
      <c r="B137" s="6" t="s">
        <v>233</v>
      </c>
      <c r="C137" s="29" t="s">
        <v>5</v>
      </c>
      <c r="D137" s="37">
        <v>600</v>
      </c>
      <c r="E137" s="76"/>
      <c r="F137" s="73">
        <f t="shared" si="12"/>
        <v>0</v>
      </c>
      <c r="G137" s="76"/>
      <c r="H137" s="76"/>
    </row>
    <row r="138" spans="1:9" x14ac:dyDescent="0.2">
      <c r="A138" s="55">
        <v>120</v>
      </c>
      <c r="B138" s="6" t="s">
        <v>72</v>
      </c>
      <c r="C138" s="29" t="s">
        <v>5</v>
      </c>
      <c r="D138" s="37">
        <v>600</v>
      </c>
      <c r="E138" s="76"/>
      <c r="F138" s="73">
        <f t="shared" si="12"/>
        <v>0</v>
      </c>
      <c r="G138" s="76"/>
      <c r="H138" s="76"/>
    </row>
    <row r="139" spans="1:9" s="63" customFormat="1" x14ac:dyDescent="0.2">
      <c r="A139" s="55">
        <v>121</v>
      </c>
      <c r="B139" s="6" t="s">
        <v>264</v>
      </c>
      <c r="C139" s="29" t="s">
        <v>5</v>
      </c>
      <c r="D139" s="37">
        <v>500</v>
      </c>
      <c r="E139" s="76"/>
      <c r="F139" s="73">
        <f t="shared" si="12"/>
        <v>0</v>
      </c>
      <c r="G139" s="76"/>
      <c r="H139" s="76"/>
      <c r="I139" s="62"/>
    </row>
    <row r="140" spans="1:9" x14ac:dyDescent="0.2">
      <c r="A140" s="55">
        <v>122</v>
      </c>
      <c r="B140" s="6" t="s">
        <v>265</v>
      </c>
      <c r="C140" s="29" t="s">
        <v>5</v>
      </c>
      <c r="D140" s="37">
        <v>500</v>
      </c>
      <c r="E140" s="76"/>
      <c r="F140" s="73">
        <f t="shared" si="12"/>
        <v>0</v>
      </c>
      <c r="G140" s="76"/>
      <c r="H140" s="76"/>
    </row>
    <row r="141" spans="1:9" x14ac:dyDescent="0.2">
      <c r="A141" s="55">
        <v>123</v>
      </c>
      <c r="B141" s="4" t="s">
        <v>266</v>
      </c>
      <c r="C141" s="29" t="s">
        <v>5</v>
      </c>
      <c r="D141" s="37">
        <v>250</v>
      </c>
      <c r="E141" s="76"/>
      <c r="F141" s="73">
        <f t="shared" si="12"/>
        <v>0</v>
      </c>
      <c r="G141" s="76"/>
      <c r="H141" s="76"/>
    </row>
    <row r="142" spans="1:9" x14ac:dyDescent="0.2">
      <c r="A142" s="55">
        <v>124</v>
      </c>
      <c r="B142" s="6" t="s">
        <v>135</v>
      </c>
      <c r="C142" s="29" t="s">
        <v>17</v>
      </c>
      <c r="D142" s="37">
        <v>250</v>
      </c>
      <c r="E142" s="76"/>
      <c r="F142" s="73">
        <f t="shared" si="12"/>
        <v>0</v>
      </c>
      <c r="G142" s="76"/>
      <c r="H142" s="76"/>
    </row>
    <row r="143" spans="1:9" x14ac:dyDescent="0.2">
      <c r="A143" s="55">
        <v>125</v>
      </c>
      <c r="B143" s="6" t="s">
        <v>73</v>
      </c>
      <c r="C143" s="29" t="s">
        <v>17</v>
      </c>
      <c r="D143" s="37">
        <v>500</v>
      </c>
      <c r="E143" s="76"/>
      <c r="F143" s="73">
        <f t="shared" si="12"/>
        <v>0</v>
      </c>
      <c r="G143" s="76"/>
      <c r="H143" s="76"/>
    </row>
    <row r="144" spans="1:9" x14ac:dyDescent="0.2">
      <c r="A144" s="55">
        <v>126</v>
      </c>
      <c r="B144" s="6" t="s">
        <v>136</v>
      </c>
      <c r="C144" s="29" t="s">
        <v>5</v>
      </c>
      <c r="D144" s="37">
        <v>3000</v>
      </c>
      <c r="E144" s="76"/>
      <c r="F144" s="73">
        <f t="shared" si="12"/>
        <v>0</v>
      </c>
      <c r="G144" s="76"/>
      <c r="H144" s="76"/>
    </row>
    <row r="145" spans="1:9" x14ac:dyDescent="0.2">
      <c r="A145" s="55">
        <v>127</v>
      </c>
      <c r="B145" s="6" t="s">
        <v>74</v>
      </c>
      <c r="C145" s="29" t="s">
        <v>5</v>
      </c>
      <c r="D145" s="37">
        <v>500</v>
      </c>
      <c r="E145" s="76"/>
      <c r="F145" s="73">
        <f t="shared" si="12"/>
        <v>0</v>
      </c>
      <c r="G145" s="76"/>
      <c r="H145" s="76"/>
    </row>
    <row r="146" spans="1:9" x14ac:dyDescent="0.2">
      <c r="A146" s="55">
        <v>128</v>
      </c>
      <c r="B146" s="6" t="s">
        <v>232</v>
      </c>
      <c r="C146" s="29" t="s">
        <v>5</v>
      </c>
      <c r="D146" s="37">
        <v>600</v>
      </c>
      <c r="E146" s="76"/>
      <c r="F146" s="73">
        <f t="shared" si="12"/>
        <v>0</v>
      </c>
      <c r="G146" s="76"/>
      <c r="H146" s="76"/>
    </row>
    <row r="147" spans="1:9" x14ac:dyDescent="0.2">
      <c r="A147" s="55">
        <v>129</v>
      </c>
      <c r="B147" s="6" t="s">
        <v>75</v>
      </c>
      <c r="C147" s="29" t="s">
        <v>5</v>
      </c>
      <c r="D147" s="37">
        <v>600</v>
      </c>
      <c r="E147" s="76"/>
      <c r="F147" s="73">
        <f t="shared" si="12"/>
        <v>0</v>
      </c>
      <c r="G147" s="76"/>
      <c r="H147" s="76"/>
    </row>
    <row r="148" spans="1:9" x14ac:dyDescent="0.2">
      <c r="A148" s="55">
        <v>130</v>
      </c>
      <c r="B148" s="6" t="s">
        <v>76</v>
      </c>
      <c r="C148" s="29" t="s">
        <v>5</v>
      </c>
      <c r="D148" s="37">
        <v>600</v>
      </c>
      <c r="E148" s="76"/>
      <c r="F148" s="73">
        <f t="shared" si="12"/>
        <v>0</v>
      </c>
      <c r="G148" s="76"/>
      <c r="H148" s="76"/>
    </row>
    <row r="149" spans="1:9" x14ac:dyDescent="0.2">
      <c r="A149" s="55">
        <v>131</v>
      </c>
      <c r="B149" s="6" t="s">
        <v>77</v>
      </c>
      <c r="C149" s="29" t="s">
        <v>5</v>
      </c>
      <c r="D149" s="37">
        <v>600</v>
      </c>
      <c r="E149" s="76"/>
      <c r="F149" s="73">
        <f t="shared" si="12"/>
        <v>0</v>
      </c>
      <c r="G149" s="76"/>
      <c r="H149" s="76"/>
    </row>
    <row r="150" spans="1:9" x14ac:dyDescent="0.2">
      <c r="A150" s="55">
        <v>132</v>
      </c>
      <c r="B150" s="6" t="s">
        <v>221</v>
      </c>
      <c r="C150" s="29" t="s">
        <v>5</v>
      </c>
      <c r="D150" s="37">
        <v>600</v>
      </c>
      <c r="E150" s="76"/>
      <c r="F150" s="73">
        <f t="shared" si="12"/>
        <v>0</v>
      </c>
      <c r="G150" s="76"/>
      <c r="H150" s="76"/>
    </row>
    <row r="151" spans="1:9" x14ac:dyDescent="0.2">
      <c r="A151" s="55">
        <v>133</v>
      </c>
      <c r="B151" s="6" t="s">
        <v>79</v>
      </c>
      <c r="C151" s="29" t="s">
        <v>5</v>
      </c>
      <c r="D151" s="37">
        <v>800</v>
      </c>
      <c r="E151" s="76"/>
      <c r="F151" s="73">
        <f t="shared" si="12"/>
        <v>0</v>
      </c>
      <c r="G151" s="76"/>
      <c r="H151" s="76"/>
    </row>
    <row r="152" spans="1:9" x14ac:dyDescent="0.2">
      <c r="A152" s="55">
        <v>134</v>
      </c>
      <c r="B152" s="6" t="s">
        <v>242</v>
      </c>
      <c r="C152" s="29" t="s">
        <v>5</v>
      </c>
      <c r="D152" s="37">
        <v>25</v>
      </c>
      <c r="E152" s="76"/>
      <c r="F152" s="73">
        <f t="shared" si="12"/>
        <v>0</v>
      </c>
      <c r="G152" s="76"/>
      <c r="H152" s="76"/>
    </row>
    <row r="153" spans="1:9" x14ac:dyDescent="0.2">
      <c r="A153" s="55">
        <v>135</v>
      </c>
      <c r="B153" s="6" t="s">
        <v>137</v>
      </c>
      <c r="C153" s="29" t="s">
        <v>5</v>
      </c>
      <c r="D153" s="37">
        <v>25</v>
      </c>
      <c r="E153" s="76"/>
      <c r="F153" s="73">
        <f t="shared" si="12"/>
        <v>0</v>
      </c>
      <c r="G153" s="76"/>
      <c r="H153" s="76"/>
    </row>
    <row r="154" spans="1:9" s="63" customFormat="1" x14ac:dyDescent="0.2">
      <c r="A154" s="55">
        <v>136</v>
      </c>
      <c r="B154" s="6" t="s">
        <v>80</v>
      </c>
      <c r="C154" s="29" t="s">
        <v>5</v>
      </c>
      <c r="D154" s="37">
        <v>25</v>
      </c>
      <c r="E154" s="76"/>
      <c r="F154" s="73">
        <f t="shared" si="12"/>
        <v>0</v>
      </c>
      <c r="G154" s="76"/>
      <c r="H154" s="76"/>
      <c r="I154" s="62"/>
    </row>
    <row r="155" spans="1:9" x14ac:dyDescent="0.2">
      <c r="A155" s="55">
        <v>137</v>
      </c>
      <c r="B155" s="6" t="s">
        <v>81</v>
      </c>
      <c r="C155" s="29" t="s">
        <v>5</v>
      </c>
      <c r="D155" s="37">
        <v>25</v>
      </c>
      <c r="E155" s="76"/>
      <c r="F155" s="73">
        <f t="shared" si="12"/>
        <v>0</v>
      </c>
      <c r="G155" s="76"/>
      <c r="H155" s="76"/>
    </row>
    <row r="156" spans="1:9" x14ac:dyDescent="0.2">
      <c r="A156" s="55">
        <v>138</v>
      </c>
      <c r="B156" s="6" t="s">
        <v>138</v>
      </c>
      <c r="C156" s="29" t="s">
        <v>5</v>
      </c>
      <c r="D156" s="37">
        <v>20</v>
      </c>
      <c r="E156" s="76"/>
      <c r="F156" s="73">
        <f t="shared" si="12"/>
        <v>0</v>
      </c>
      <c r="G156" s="76"/>
      <c r="H156" s="76"/>
    </row>
    <row r="157" spans="1:9" x14ac:dyDescent="0.2">
      <c r="A157" s="55">
        <v>139</v>
      </c>
      <c r="B157" s="6" t="s">
        <v>82</v>
      </c>
      <c r="C157" s="29" t="s">
        <v>5</v>
      </c>
      <c r="D157" s="37">
        <v>1500</v>
      </c>
      <c r="E157" s="76"/>
      <c r="F157" s="73">
        <f t="shared" si="12"/>
        <v>0</v>
      </c>
      <c r="G157" s="76"/>
      <c r="H157" s="76"/>
    </row>
    <row r="158" spans="1:9" x14ac:dyDescent="0.2">
      <c r="A158" s="55">
        <v>140</v>
      </c>
      <c r="B158" s="6" t="s">
        <v>139</v>
      </c>
      <c r="C158" s="29" t="s">
        <v>5</v>
      </c>
      <c r="D158" s="37">
        <v>1500</v>
      </c>
      <c r="E158" s="76"/>
      <c r="F158" s="73">
        <f t="shared" si="12"/>
        <v>0</v>
      </c>
      <c r="G158" s="76"/>
      <c r="H158" s="76"/>
    </row>
    <row r="159" spans="1:9" x14ac:dyDescent="0.2">
      <c r="A159" s="55">
        <v>141</v>
      </c>
      <c r="B159" s="6" t="s">
        <v>83</v>
      </c>
      <c r="C159" s="29" t="s">
        <v>17</v>
      </c>
      <c r="D159" s="37">
        <v>250</v>
      </c>
      <c r="E159" s="76"/>
      <c r="F159" s="73">
        <f t="shared" si="12"/>
        <v>0</v>
      </c>
      <c r="G159" s="76"/>
      <c r="H159" s="76"/>
    </row>
    <row r="160" spans="1:9" x14ac:dyDescent="0.2">
      <c r="A160" s="55">
        <v>142</v>
      </c>
      <c r="B160" s="6" t="s">
        <v>84</v>
      </c>
      <c r="C160" s="29" t="s">
        <v>17</v>
      </c>
      <c r="D160" s="37">
        <v>250</v>
      </c>
      <c r="E160" s="76"/>
      <c r="F160" s="73">
        <f t="shared" si="12"/>
        <v>0</v>
      </c>
      <c r="G160" s="76"/>
      <c r="H160" s="76"/>
    </row>
    <row r="161" spans="1:16" x14ac:dyDescent="0.2">
      <c r="A161" s="55">
        <v>143</v>
      </c>
      <c r="B161" s="6" t="s">
        <v>149</v>
      </c>
      <c r="C161" s="29" t="s">
        <v>17</v>
      </c>
      <c r="D161" s="37">
        <v>500</v>
      </c>
      <c r="E161" s="76"/>
      <c r="F161" s="73">
        <f t="shared" si="12"/>
        <v>0</v>
      </c>
      <c r="G161" s="76"/>
      <c r="H161" s="76"/>
    </row>
    <row r="162" spans="1:16" x14ac:dyDescent="0.2">
      <c r="A162" s="55">
        <v>144</v>
      </c>
      <c r="B162" s="6" t="s">
        <v>85</v>
      </c>
      <c r="C162" s="29" t="s">
        <v>17</v>
      </c>
      <c r="D162" s="37">
        <v>50</v>
      </c>
      <c r="E162" s="76"/>
      <c r="F162" s="73">
        <f t="shared" si="12"/>
        <v>0</v>
      </c>
      <c r="G162" s="76"/>
      <c r="H162" s="76"/>
    </row>
    <row r="163" spans="1:16" s="47" customFormat="1" x14ac:dyDescent="0.2">
      <c r="A163" s="49"/>
      <c r="B163" s="14" t="s">
        <v>140</v>
      </c>
      <c r="C163" s="30"/>
      <c r="D163" s="38"/>
      <c r="E163" s="77"/>
      <c r="F163" s="75"/>
      <c r="G163" s="77"/>
      <c r="H163" s="77"/>
    </row>
    <row r="164" spans="1:16" x14ac:dyDescent="0.2">
      <c r="A164" s="55">
        <v>145</v>
      </c>
      <c r="B164" s="6" t="s">
        <v>86</v>
      </c>
      <c r="C164" s="29" t="s">
        <v>17</v>
      </c>
      <c r="D164" s="37">
        <v>250</v>
      </c>
      <c r="E164" s="76"/>
      <c r="F164" s="73">
        <f t="shared" si="12"/>
        <v>0</v>
      </c>
      <c r="G164" s="76"/>
      <c r="H164" s="76"/>
    </row>
    <row r="165" spans="1:16" x14ac:dyDescent="0.2">
      <c r="A165" s="55">
        <v>146</v>
      </c>
      <c r="B165" s="6" t="s">
        <v>87</v>
      </c>
      <c r="C165" s="29" t="s">
        <v>17</v>
      </c>
      <c r="D165" s="37">
        <v>250</v>
      </c>
      <c r="E165" s="76"/>
      <c r="F165" s="73">
        <f t="shared" si="12"/>
        <v>0</v>
      </c>
      <c r="G165" s="76"/>
      <c r="H165" s="76"/>
    </row>
    <row r="166" spans="1:16" x14ac:dyDescent="0.2">
      <c r="A166" s="55">
        <v>147</v>
      </c>
      <c r="B166" s="6" t="s">
        <v>88</v>
      </c>
      <c r="C166" s="29" t="s">
        <v>17</v>
      </c>
      <c r="D166" s="37">
        <v>250</v>
      </c>
      <c r="E166" s="76"/>
      <c r="F166" s="73">
        <f t="shared" si="12"/>
        <v>0</v>
      </c>
      <c r="G166" s="76"/>
      <c r="H166" s="76"/>
    </row>
    <row r="167" spans="1:16" x14ac:dyDescent="0.2">
      <c r="A167" s="55">
        <v>148</v>
      </c>
      <c r="B167" s="6" t="s">
        <v>89</v>
      </c>
      <c r="C167" s="29" t="s">
        <v>17</v>
      </c>
      <c r="D167" s="37">
        <v>250</v>
      </c>
      <c r="E167" s="76"/>
      <c r="F167" s="73">
        <f t="shared" si="12"/>
        <v>0</v>
      </c>
      <c r="G167" s="76"/>
      <c r="H167" s="76"/>
    </row>
    <row r="168" spans="1:16" x14ac:dyDescent="0.2">
      <c r="A168" s="55">
        <v>149</v>
      </c>
      <c r="B168" s="6" t="s">
        <v>90</v>
      </c>
      <c r="C168" s="29" t="s">
        <v>17</v>
      </c>
      <c r="D168" s="37">
        <v>100</v>
      </c>
      <c r="E168" s="76"/>
      <c r="F168" s="73">
        <f t="shared" si="12"/>
        <v>0</v>
      </c>
      <c r="G168" s="76"/>
      <c r="H168" s="76"/>
    </row>
    <row r="169" spans="1:16" x14ac:dyDescent="0.2">
      <c r="A169" s="55">
        <v>150</v>
      </c>
      <c r="B169" s="6" t="s">
        <v>91</v>
      </c>
      <c r="C169" s="29" t="s">
        <v>17</v>
      </c>
      <c r="D169" s="37">
        <v>50</v>
      </c>
      <c r="E169" s="76"/>
      <c r="F169" s="73">
        <f t="shared" si="12"/>
        <v>0</v>
      </c>
      <c r="G169" s="76"/>
      <c r="H169" s="76"/>
    </row>
    <row r="170" spans="1:16" x14ac:dyDescent="0.2">
      <c r="A170" s="55">
        <v>151</v>
      </c>
      <c r="B170" s="6" t="s">
        <v>92</v>
      </c>
      <c r="C170" s="29" t="s">
        <v>17</v>
      </c>
      <c r="D170" s="37">
        <v>50</v>
      </c>
      <c r="E170" s="76"/>
      <c r="F170" s="73">
        <f t="shared" si="12"/>
        <v>0</v>
      </c>
      <c r="G170" s="76"/>
      <c r="H170" s="76"/>
    </row>
    <row r="171" spans="1:16" x14ac:dyDescent="0.2">
      <c r="A171" s="55">
        <v>152</v>
      </c>
      <c r="B171" s="6" t="s">
        <v>93</v>
      </c>
      <c r="C171" s="29" t="s">
        <v>17</v>
      </c>
      <c r="D171" s="37">
        <v>50</v>
      </c>
      <c r="E171" s="76"/>
      <c r="F171" s="73">
        <f t="shared" si="12"/>
        <v>0</v>
      </c>
      <c r="G171" s="76"/>
      <c r="H171" s="76"/>
      <c r="I171" s="45"/>
    </row>
    <row r="172" spans="1:16" x14ac:dyDescent="0.2">
      <c r="A172" s="55">
        <v>153</v>
      </c>
      <c r="B172" s="6" t="s">
        <v>222</v>
      </c>
      <c r="C172" s="29" t="s">
        <v>17</v>
      </c>
      <c r="D172" s="37">
        <v>250</v>
      </c>
      <c r="E172" s="76"/>
      <c r="F172" s="73">
        <f t="shared" si="12"/>
        <v>0</v>
      </c>
      <c r="G172" s="76"/>
      <c r="H172" s="76"/>
      <c r="I172" s="64"/>
      <c r="J172" s="65"/>
      <c r="K172" s="66"/>
      <c r="L172" s="66"/>
      <c r="M172" s="26"/>
      <c r="N172" s="26"/>
      <c r="O172" s="26"/>
      <c r="P172" s="26"/>
    </row>
    <row r="173" spans="1:16" s="48" customFormat="1" x14ac:dyDescent="0.2">
      <c r="A173" s="49"/>
      <c r="B173" s="19" t="s">
        <v>94</v>
      </c>
      <c r="C173" s="30"/>
      <c r="D173" s="38"/>
      <c r="E173" s="77"/>
      <c r="F173" s="75"/>
      <c r="G173" s="77"/>
      <c r="H173" s="77"/>
      <c r="I173" s="47"/>
    </row>
    <row r="174" spans="1:16" x14ac:dyDescent="0.2">
      <c r="A174" s="55">
        <v>154</v>
      </c>
      <c r="B174" s="6" t="s">
        <v>95</v>
      </c>
      <c r="C174" s="29" t="s">
        <v>5</v>
      </c>
      <c r="D174" s="37">
        <v>600</v>
      </c>
      <c r="E174" s="76"/>
      <c r="F174" s="73">
        <f t="shared" si="12"/>
        <v>0</v>
      </c>
      <c r="G174" s="76"/>
      <c r="H174" s="76"/>
    </row>
    <row r="175" spans="1:16" x14ac:dyDescent="0.2">
      <c r="A175" s="55">
        <v>155</v>
      </c>
      <c r="B175" s="6" t="s">
        <v>96</v>
      </c>
      <c r="C175" s="29" t="s">
        <v>5</v>
      </c>
      <c r="D175" s="37">
        <v>500</v>
      </c>
      <c r="E175" s="76"/>
      <c r="F175" s="73">
        <f t="shared" si="12"/>
        <v>0</v>
      </c>
      <c r="G175" s="76"/>
      <c r="H175" s="76"/>
    </row>
    <row r="176" spans="1:16" x14ac:dyDescent="0.2">
      <c r="A176" s="55">
        <v>156</v>
      </c>
      <c r="B176" s="6" t="s">
        <v>97</v>
      </c>
      <c r="C176" s="29" t="s">
        <v>5</v>
      </c>
      <c r="D176" s="37">
        <v>500</v>
      </c>
      <c r="E176" s="76"/>
      <c r="F176" s="73">
        <f t="shared" si="12"/>
        <v>0</v>
      </c>
      <c r="G176" s="76"/>
      <c r="H176" s="76"/>
    </row>
    <row r="177" spans="1:1024" x14ac:dyDescent="0.2">
      <c r="A177" s="55">
        <v>157</v>
      </c>
      <c r="B177" s="6" t="s">
        <v>223</v>
      </c>
      <c r="C177" s="29" t="s">
        <v>17</v>
      </c>
      <c r="D177" s="37">
        <v>500</v>
      </c>
      <c r="E177" s="76"/>
      <c r="F177" s="73">
        <f t="shared" si="12"/>
        <v>0</v>
      </c>
      <c r="G177" s="76"/>
      <c r="H177" s="76"/>
    </row>
    <row r="178" spans="1:1024" s="48" customFormat="1" x14ac:dyDescent="0.2">
      <c r="A178" s="49"/>
      <c r="B178" s="19" t="s">
        <v>118</v>
      </c>
      <c r="C178" s="30"/>
      <c r="D178" s="38"/>
      <c r="E178" s="77"/>
      <c r="F178" s="75"/>
      <c r="G178" s="77"/>
      <c r="H178" s="77"/>
      <c r="I178" s="47"/>
    </row>
    <row r="179" spans="1:1024" x14ac:dyDescent="0.2">
      <c r="A179" s="55">
        <v>158</v>
      </c>
      <c r="B179" s="6" t="s">
        <v>105</v>
      </c>
      <c r="C179" s="29" t="s">
        <v>5</v>
      </c>
      <c r="D179" s="37">
        <v>500</v>
      </c>
      <c r="E179" s="76"/>
      <c r="F179" s="73">
        <f t="shared" si="12"/>
        <v>0</v>
      </c>
      <c r="G179" s="76"/>
      <c r="H179" s="76"/>
    </row>
    <row r="180" spans="1:1024" x14ac:dyDescent="0.2">
      <c r="A180" s="55">
        <v>159</v>
      </c>
      <c r="B180" s="6" t="s">
        <v>106</v>
      </c>
      <c r="C180" s="29" t="s">
        <v>5</v>
      </c>
      <c r="D180" s="37">
        <v>500</v>
      </c>
      <c r="E180" s="76"/>
      <c r="F180" s="73">
        <f t="shared" si="12"/>
        <v>0</v>
      </c>
      <c r="G180" s="76"/>
      <c r="H180" s="76"/>
    </row>
    <row r="181" spans="1:1024" s="47" customFormat="1" x14ac:dyDescent="0.2">
      <c r="A181" s="49"/>
      <c r="B181" s="12" t="s">
        <v>150</v>
      </c>
      <c r="C181" s="30"/>
      <c r="D181" s="38"/>
      <c r="E181" s="77"/>
      <c r="F181" s="75"/>
      <c r="G181" s="77"/>
      <c r="H181" s="77"/>
    </row>
    <row r="182" spans="1:1024" x14ac:dyDescent="0.2">
      <c r="A182" s="55">
        <v>160</v>
      </c>
      <c r="B182" s="6" t="s">
        <v>151</v>
      </c>
      <c r="C182" s="29" t="s">
        <v>17</v>
      </c>
      <c r="D182" s="37">
        <v>500</v>
      </c>
      <c r="E182" s="76"/>
      <c r="F182" s="73">
        <f t="shared" si="12"/>
        <v>0</v>
      </c>
      <c r="G182" s="76"/>
      <c r="H182" s="76"/>
    </row>
    <row r="183" spans="1:1024" s="58" customFormat="1" x14ac:dyDescent="0.2">
      <c r="A183" s="55">
        <v>161</v>
      </c>
      <c r="B183" s="5" t="s">
        <v>152</v>
      </c>
      <c r="C183" s="32" t="s">
        <v>17</v>
      </c>
      <c r="D183" s="37">
        <v>1500</v>
      </c>
      <c r="E183" s="78"/>
      <c r="F183" s="73">
        <f t="shared" si="12"/>
        <v>0</v>
      </c>
      <c r="G183" s="78"/>
      <c r="H183" s="78"/>
      <c r="I183" s="46"/>
      <c r="AMI183" s="45"/>
      <c r="AMJ183" s="45"/>
    </row>
    <row r="184" spans="1:1024" x14ac:dyDescent="0.2">
      <c r="A184" s="55">
        <v>162</v>
      </c>
      <c r="B184" s="6" t="s">
        <v>153</v>
      </c>
      <c r="C184" s="29" t="s">
        <v>17</v>
      </c>
      <c r="D184" s="37">
        <v>500</v>
      </c>
      <c r="E184" s="76"/>
      <c r="F184" s="73">
        <f t="shared" ref="F184:F194" si="13">+D184*E184</f>
        <v>0</v>
      </c>
      <c r="G184" s="76"/>
      <c r="H184" s="76"/>
    </row>
    <row r="185" spans="1:1024" x14ac:dyDescent="0.2">
      <c r="A185" s="55">
        <v>163</v>
      </c>
      <c r="B185" s="6" t="s">
        <v>154</v>
      </c>
      <c r="C185" s="29" t="s">
        <v>17</v>
      </c>
      <c r="D185" s="37">
        <v>500</v>
      </c>
      <c r="E185" s="76"/>
      <c r="F185" s="73">
        <f t="shared" si="13"/>
        <v>0</v>
      </c>
      <c r="G185" s="76"/>
      <c r="H185" s="76"/>
    </row>
    <row r="186" spans="1:1024" x14ac:dyDescent="0.2">
      <c r="A186" s="55">
        <v>164</v>
      </c>
      <c r="B186" s="6" t="s">
        <v>155</v>
      </c>
      <c r="C186" s="29" t="s">
        <v>17</v>
      </c>
      <c r="D186" s="37">
        <v>600</v>
      </c>
      <c r="E186" s="76"/>
      <c r="F186" s="73">
        <f t="shared" si="13"/>
        <v>0</v>
      </c>
      <c r="G186" s="76"/>
      <c r="H186" s="76"/>
    </row>
    <row r="187" spans="1:1024" x14ac:dyDescent="0.2">
      <c r="A187" s="55">
        <v>165</v>
      </c>
      <c r="B187" s="6" t="s">
        <v>156</v>
      </c>
      <c r="C187" s="29" t="s">
        <v>17</v>
      </c>
      <c r="D187" s="37">
        <v>500</v>
      </c>
      <c r="E187" s="76"/>
      <c r="F187" s="73">
        <f t="shared" si="13"/>
        <v>0</v>
      </c>
      <c r="G187" s="76"/>
      <c r="H187" s="76"/>
    </row>
    <row r="188" spans="1:1024" x14ac:dyDescent="0.2">
      <c r="A188" s="55">
        <v>166</v>
      </c>
      <c r="B188" s="6" t="s">
        <v>157</v>
      </c>
      <c r="C188" s="29" t="s">
        <v>17</v>
      </c>
      <c r="D188" s="37">
        <v>500</v>
      </c>
      <c r="E188" s="76"/>
      <c r="F188" s="73">
        <f t="shared" si="13"/>
        <v>0</v>
      </c>
      <c r="G188" s="76"/>
      <c r="H188" s="76"/>
    </row>
    <row r="189" spans="1:1024" x14ac:dyDescent="0.2">
      <c r="A189" s="55">
        <v>167</v>
      </c>
      <c r="B189" s="6" t="s">
        <v>158</v>
      </c>
      <c r="C189" s="29" t="s">
        <v>17</v>
      </c>
      <c r="D189" s="37">
        <v>500</v>
      </c>
      <c r="E189" s="76"/>
      <c r="F189" s="73">
        <f t="shared" si="13"/>
        <v>0</v>
      </c>
      <c r="G189" s="76"/>
      <c r="H189" s="76"/>
    </row>
    <row r="190" spans="1:1024" x14ac:dyDescent="0.2">
      <c r="A190" s="55">
        <v>168</v>
      </c>
      <c r="B190" s="6" t="s">
        <v>159</v>
      </c>
      <c r="C190" s="29" t="s">
        <v>17</v>
      </c>
      <c r="D190" s="37">
        <v>500</v>
      </c>
      <c r="E190" s="76"/>
      <c r="F190" s="73">
        <f t="shared" si="13"/>
        <v>0</v>
      </c>
      <c r="G190" s="76"/>
      <c r="H190" s="76"/>
    </row>
    <row r="191" spans="1:1024" x14ac:dyDescent="0.2">
      <c r="A191" s="55">
        <v>169</v>
      </c>
      <c r="B191" s="7" t="s">
        <v>160</v>
      </c>
      <c r="C191" s="29" t="s">
        <v>17</v>
      </c>
      <c r="D191" s="37">
        <v>500</v>
      </c>
      <c r="E191" s="76"/>
      <c r="F191" s="73">
        <f t="shared" si="13"/>
        <v>0</v>
      </c>
      <c r="G191" s="76"/>
      <c r="H191" s="76"/>
    </row>
    <row r="192" spans="1:1024" x14ac:dyDescent="0.2">
      <c r="A192" s="55">
        <v>170</v>
      </c>
      <c r="B192" s="7" t="s">
        <v>161</v>
      </c>
      <c r="C192" s="29" t="s">
        <v>17</v>
      </c>
      <c r="D192" s="37">
        <v>500</v>
      </c>
      <c r="E192" s="76"/>
      <c r="F192" s="73">
        <f t="shared" si="13"/>
        <v>0</v>
      </c>
      <c r="G192" s="76"/>
      <c r="H192" s="76"/>
    </row>
    <row r="193" spans="1:9" x14ac:dyDescent="0.2">
      <c r="A193" s="55">
        <v>171</v>
      </c>
      <c r="B193" s="7" t="s">
        <v>162</v>
      </c>
      <c r="C193" s="29" t="s">
        <v>17</v>
      </c>
      <c r="D193" s="37">
        <v>500</v>
      </c>
      <c r="E193" s="76"/>
      <c r="F193" s="73">
        <f t="shared" si="13"/>
        <v>0</v>
      </c>
      <c r="G193" s="76"/>
      <c r="H193" s="76"/>
    </row>
    <row r="194" spans="1:9" x14ac:dyDescent="0.2">
      <c r="A194" s="55">
        <v>172</v>
      </c>
      <c r="B194" s="7" t="s">
        <v>163</v>
      </c>
      <c r="C194" s="29" t="s">
        <v>29</v>
      </c>
      <c r="D194" s="37">
        <v>100</v>
      </c>
      <c r="E194" s="76"/>
      <c r="F194" s="73">
        <f t="shared" si="13"/>
        <v>0</v>
      </c>
      <c r="G194" s="76"/>
      <c r="H194" s="76"/>
    </row>
    <row r="195" spans="1:9" s="48" customFormat="1" x14ac:dyDescent="0.2">
      <c r="A195" s="49"/>
      <c r="B195" s="18" t="s">
        <v>243</v>
      </c>
      <c r="C195" s="30"/>
      <c r="D195" s="38"/>
      <c r="E195" s="77"/>
      <c r="F195" s="75"/>
      <c r="G195" s="77"/>
      <c r="H195" s="77"/>
      <c r="I195" s="47"/>
    </row>
    <row r="196" spans="1:9" ht="24" x14ac:dyDescent="0.2">
      <c r="A196" s="55">
        <v>173</v>
      </c>
      <c r="B196" s="3" t="s">
        <v>258</v>
      </c>
      <c r="C196" s="29" t="s">
        <v>17</v>
      </c>
      <c r="D196" s="37">
        <v>30</v>
      </c>
      <c r="E196" s="76"/>
      <c r="F196" s="73">
        <f t="shared" ref="F196:F240" si="14">+D196*E196</f>
        <v>0</v>
      </c>
      <c r="G196" s="76"/>
      <c r="H196" s="76"/>
    </row>
    <row r="197" spans="1:9" x14ac:dyDescent="0.2">
      <c r="A197" s="55">
        <v>174</v>
      </c>
      <c r="B197" s="6" t="s">
        <v>259</v>
      </c>
      <c r="C197" s="29" t="s">
        <v>17</v>
      </c>
      <c r="D197" s="37">
        <v>15</v>
      </c>
      <c r="E197" s="78"/>
      <c r="F197" s="73">
        <f t="shared" si="14"/>
        <v>0</v>
      </c>
      <c r="G197" s="78"/>
      <c r="H197" s="78"/>
    </row>
    <row r="198" spans="1:9" x14ac:dyDescent="0.2">
      <c r="A198" s="55">
        <v>175</v>
      </c>
      <c r="B198" s="6" t="s">
        <v>98</v>
      </c>
      <c r="C198" s="29" t="s">
        <v>17</v>
      </c>
      <c r="D198" s="37">
        <v>15</v>
      </c>
      <c r="E198" s="76"/>
      <c r="F198" s="73">
        <f t="shared" si="14"/>
        <v>0</v>
      </c>
      <c r="G198" s="76"/>
      <c r="H198" s="76"/>
    </row>
    <row r="199" spans="1:9" x14ac:dyDescent="0.2">
      <c r="A199" s="55">
        <v>176</v>
      </c>
      <c r="B199" s="6" t="s">
        <v>256</v>
      </c>
      <c r="C199" s="29" t="s">
        <v>29</v>
      </c>
      <c r="D199" s="37">
        <v>10</v>
      </c>
      <c r="E199" s="76"/>
      <c r="F199" s="73">
        <f t="shared" si="14"/>
        <v>0</v>
      </c>
      <c r="G199" s="76"/>
      <c r="H199" s="76"/>
    </row>
    <row r="200" spans="1:9" x14ac:dyDescent="0.2">
      <c r="A200" s="55">
        <v>177</v>
      </c>
      <c r="B200" s="6" t="s">
        <v>257</v>
      </c>
      <c r="C200" s="29" t="s">
        <v>29</v>
      </c>
      <c r="D200" s="37">
        <v>7.5</v>
      </c>
      <c r="E200" s="76"/>
      <c r="F200" s="73">
        <f t="shared" si="14"/>
        <v>0</v>
      </c>
      <c r="G200" s="76"/>
      <c r="H200" s="76"/>
    </row>
    <row r="201" spans="1:9" x14ac:dyDescent="0.2">
      <c r="A201" s="55">
        <v>178</v>
      </c>
      <c r="B201" s="6" t="s">
        <v>214</v>
      </c>
      <c r="C201" s="29" t="s">
        <v>29</v>
      </c>
      <c r="D201" s="37">
        <v>5</v>
      </c>
      <c r="E201" s="76"/>
      <c r="F201" s="73">
        <f t="shared" si="14"/>
        <v>0</v>
      </c>
      <c r="G201" s="76"/>
      <c r="H201" s="76"/>
    </row>
    <row r="202" spans="1:9" x14ac:dyDescent="0.2">
      <c r="A202" s="55">
        <v>179</v>
      </c>
      <c r="B202" s="6" t="s">
        <v>99</v>
      </c>
      <c r="C202" s="29" t="s">
        <v>29</v>
      </c>
      <c r="D202" s="37">
        <v>40</v>
      </c>
      <c r="E202" s="76"/>
      <c r="F202" s="73">
        <f t="shared" si="14"/>
        <v>0</v>
      </c>
      <c r="G202" s="76"/>
      <c r="H202" s="76"/>
    </row>
    <row r="203" spans="1:9" x14ac:dyDescent="0.2">
      <c r="A203" s="55">
        <v>180</v>
      </c>
      <c r="B203" s="4" t="s">
        <v>169</v>
      </c>
      <c r="C203" s="33" t="s">
        <v>17</v>
      </c>
      <c r="D203" s="37">
        <v>100</v>
      </c>
      <c r="E203" s="76"/>
      <c r="F203" s="73">
        <f t="shared" si="14"/>
        <v>0</v>
      </c>
      <c r="G203" s="76"/>
      <c r="H203" s="76"/>
    </row>
    <row r="204" spans="1:9" x14ac:dyDescent="0.2">
      <c r="A204" s="55">
        <v>181</v>
      </c>
      <c r="B204" s="4" t="s">
        <v>164</v>
      </c>
      <c r="C204" s="33" t="s">
        <v>17</v>
      </c>
      <c r="D204" s="37">
        <v>50</v>
      </c>
      <c r="E204" s="76"/>
      <c r="F204" s="73">
        <f t="shared" si="14"/>
        <v>0</v>
      </c>
      <c r="G204" s="76"/>
      <c r="H204" s="76"/>
    </row>
    <row r="205" spans="1:9" x14ac:dyDescent="0.2">
      <c r="A205" s="55">
        <v>182</v>
      </c>
      <c r="B205" s="13" t="s">
        <v>168</v>
      </c>
      <c r="C205" s="29" t="s">
        <v>17</v>
      </c>
      <c r="D205" s="37">
        <v>75</v>
      </c>
      <c r="E205" s="76"/>
      <c r="F205" s="73">
        <f t="shared" si="14"/>
        <v>0</v>
      </c>
      <c r="G205" s="76"/>
      <c r="H205" s="76"/>
    </row>
    <row r="206" spans="1:9" x14ac:dyDescent="0.2">
      <c r="A206" s="55">
        <v>183</v>
      </c>
      <c r="B206" s="13" t="s">
        <v>167</v>
      </c>
      <c r="C206" s="29" t="s">
        <v>17</v>
      </c>
      <c r="D206" s="37">
        <v>25</v>
      </c>
      <c r="E206" s="76"/>
      <c r="F206" s="73">
        <f t="shared" si="14"/>
        <v>0</v>
      </c>
      <c r="G206" s="76"/>
      <c r="H206" s="76"/>
    </row>
    <row r="207" spans="1:9" x14ac:dyDescent="0.2">
      <c r="A207" s="55">
        <v>184</v>
      </c>
      <c r="B207" s="13" t="s">
        <v>170</v>
      </c>
      <c r="C207" s="29" t="s">
        <v>17</v>
      </c>
      <c r="D207" s="37">
        <v>50</v>
      </c>
      <c r="E207" s="76"/>
      <c r="F207" s="73">
        <f t="shared" si="14"/>
        <v>0</v>
      </c>
      <c r="G207" s="76"/>
      <c r="H207" s="76"/>
    </row>
    <row r="208" spans="1:9" x14ac:dyDescent="0.2">
      <c r="A208" s="55">
        <v>185</v>
      </c>
      <c r="B208" s="4" t="s">
        <v>171</v>
      </c>
      <c r="C208" s="29" t="s">
        <v>29</v>
      </c>
      <c r="D208" s="37">
        <v>15</v>
      </c>
      <c r="E208" s="76"/>
      <c r="F208" s="73">
        <f t="shared" si="14"/>
        <v>0</v>
      </c>
      <c r="G208" s="76"/>
      <c r="H208" s="76"/>
    </row>
    <row r="209" spans="1:9" x14ac:dyDescent="0.2">
      <c r="A209" s="55">
        <v>186</v>
      </c>
      <c r="B209" s="4" t="s">
        <v>224</v>
      </c>
      <c r="C209" s="29" t="s">
        <v>29</v>
      </c>
      <c r="D209" s="37">
        <v>15</v>
      </c>
      <c r="E209" s="76"/>
      <c r="F209" s="73">
        <f t="shared" si="14"/>
        <v>0</v>
      </c>
      <c r="G209" s="78"/>
      <c r="H209" s="76"/>
    </row>
    <row r="210" spans="1:9" x14ac:dyDescent="0.2">
      <c r="A210" s="55">
        <v>187</v>
      </c>
      <c r="B210" s="4" t="s">
        <v>172</v>
      </c>
      <c r="C210" s="29" t="s">
        <v>29</v>
      </c>
      <c r="D210" s="37">
        <v>15</v>
      </c>
      <c r="E210" s="78"/>
      <c r="F210" s="73">
        <f t="shared" si="14"/>
        <v>0</v>
      </c>
      <c r="G210" s="76"/>
      <c r="H210" s="78"/>
    </row>
    <row r="211" spans="1:9" x14ac:dyDescent="0.2">
      <c r="A211" s="55">
        <v>188</v>
      </c>
      <c r="B211" s="4" t="s">
        <v>173</v>
      </c>
      <c r="C211" s="29" t="s">
        <v>29</v>
      </c>
      <c r="D211" s="37">
        <v>10</v>
      </c>
      <c r="E211" s="76"/>
      <c r="F211" s="73">
        <f t="shared" si="14"/>
        <v>0</v>
      </c>
      <c r="G211" s="76"/>
      <c r="H211" s="76"/>
    </row>
    <row r="212" spans="1:9" x14ac:dyDescent="0.2">
      <c r="A212" s="55">
        <v>189</v>
      </c>
      <c r="B212" s="4" t="s">
        <v>174</v>
      </c>
      <c r="C212" s="29" t="s">
        <v>29</v>
      </c>
      <c r="D212" s="37">
        <v>15</v>
      </c>
      <c r="E212" s="76"/>
      <c r="F212" s="73">
        <f t="shared" si="14"/>
        <v>0</v>
      </c>
      <c r="G212" s="76"/>
      <c r="H212" s="76"/>
    </row>
    <row r="213" spans="1:9" x14ac:dyDescent="0.2">
      <c r="A213" s="55">
        <v>190</v>
      </c>
      <c r="B213" s="4" t="s">
        <v>175</v>
      </c>
      <c r="C213" s="29" t="s">
        <v>29</v>
      </c>
      <c r="D213" s="37">
        <v>10</v>
      </c>
      <c r="E213" s="76"/>
      <c r="F213" s="73">
        <f t="shared" si="14"/>
        <v>0</v>
      </c>
      <c r="G213" s="76"/>
      <c r="H213" s="76"/>
    </row>
    <row r="214" spans="1:9" x14ac:dyDescent="0.2">
      <c r="A214" s="55">
        <v>191</v>
      </c>
      <c r="B214" s="6" t="s">
        <v>122</v>
      </c>
      <c r="C214" s="29" t="s">
        <v>29</v>
      </c>
      <c r="D214" s="37">
        <v>7.5</v>
      </c>
      <c r="E214" s="76"/>
      <c r="F214" s="73">
        <f t="shared" si="14"/>
        <v>0</v>
      </c>
      <c r="G214" s="76"/>
      <c r="H214" s="76"/>
    </row>
    <row r="215" spans="1:9" s="67" customFormat="1" x14ac:dyDescent="0.2">
      <c r="A215" s="55">
        <v>192</v>
      </c>
      <c r="B215" s="4" t="s">
        <v>176</v>
      </c>
      <c r="C215" s="33" t="s">
        <v>29</v>
      </c>
      <c r="D215" s="37">
        <v>5</v>
      </c>
      <c r="E215" s="76"/>
      <c r="F215" s="73">
        <f t="shared" si="14"/>
        <v>0</v>
      </c>
      <c r="G215" s="76"/>
      <c r="H215" s="76"/>
      <c r="I215" s="61"/>
    </row>
    <row r="216" spans="1:9" s="67" customFormat="1" x14ac:dyDescent="0.2">
      <c r="A216" s="55">
        <v>193</v>
      </c>
      <c r="B216" s="4" t="s">
        <v>177</v>
      </c>
      <c r="C216" s="33" t="s">
        <v>29</v>
      </c>
      <c r="D216" s="37">
        <v>5</v>
      </c>
      <c r="E216" s="76"/>
      <c r="F216" s="73">
        <f t="shared" si="14"/>
        <v>0</v>
      </c>
      <c r="G216" s="76"/>
      <c r="H216" s="76"/>
      <c r="I216" s="61"/>
    </row>
    <row r="217" spans="1:9" x14ac:dyDescent="0.2">
      <c r="A217" s="55">
        <v>194</v>
      </c>
      <c r="B217" s="6" t="s">
        <v>119</v>
      </c>
      <c r="C217" s="29" t="s">
        <v>29</v>
      </c>
      <c r="D217" s="37">
        <v>10</v>
      </c>
      <c r="E217" s="76"/>
      <c r="F217" s="73">
        <f t="shared" si="14"/>
        <v>0</v>
      </c>
      <c r="G217" s="76"/>
      <c r="H217" s="76"/>
    </row>
    <row r="218" spans="1:9" x14ac:dyDescent="0.2">
      <c r="A218" s="55">
        <v>195</v>
      </c>
      <c r="B218" s="6" t="s">
        <v>120</v>
      </c>
      <c r="C218" s="29" t="s">
        <v>29</v>
      </c>
      <c r="D218" s="37">
        <v>10</v>
      </c>
      <c r="E218" s="76"/>
      <c r="F218" s="73">
        <f t="shared" si="14"/>
        <v>0</v>
      </c>
      <c r="G218" s="76"/>
      <c r="H218" s="76"/>
    </row>
    <row r="219" spans="1:9" x14ac:dyDescent="0.2">
      <c r="A219" s="55">
        <v>196</v>
      </c>
      <c r="B219" s="6" t="s">
        <v>121</v>
      </c>
      <c r="C219" s="29" t="s">
        <v>29</v>
      </c>
      <c r="D219" s="37">
        <v>7.5</v>
      </c>
      <c r="E219" s="76"/>
      <c r="F219" s="73">
        <f t="shared" si="14"/>
        <v>0</v>
      </c>
      <c r="G219" s="76"/>
      <c r="H219" s="76"/>
    </row>
    <row r="220" spans="1:9" x14ac:dyDescent="0.2">
      <c r="A220" s="55">
        <v>197</v>
      </c>
      <c r="B220" s="6" t="s">
        <v>244</v>
      </c>
      <c r="C220" s="29" t="s">
        <v>29</v>
      </c>
      <c r="D220" s="37">
        <v>10</v>
      </c>
      <c r="E220" s="76"/>
      <c r="F220" s="73">
        <f t="shared" si="14"/>
        <v>0</v>
      </c>
      <c r="G220" s="76"/>
      <c r="H220" s="76"/>
    </row>
    <row r="221" spans="1:9" x14ac:dyDescent="0.2">
      <c r="A221" s="55">
        <v>198</v>
      </c>
      <c r="B221" s="6" t="s">
        <v>245</v>
      </c>
      <c r="C221" s="29" t="s">
        <v>29</v>
      </c>
      <c r="D221" s="37">
        <v>5</v>
      </c>
      <c r="E221" s="76"/>
      <c r="F221" s="73">
        <f t="shared" si="14"/>
        <v>0</v>
      </c>
      <c r="G221" s="76"/>
      <c r="H221" s="76"/>
    </row>
    <row r="222" spans="1:9" x14ac:dyDescent="0.2">
      <c r="A222" s="55">
        <v>199</v>
      </c>
      <c r="B222" s="6" t="s">
        <v>246</v>
      </c>
      <c r="C222" s="29" t="s">
        <v>29</v>
      </c>
      <c r="D222" s="37">
        <v>7.5</v>
      </c>
      <c r="E222" s="76"/>
      <c r="F222" s="73">
        <f t="shared" si="14"/>
        <v>0</v>
      </c>
      <c r="G222" s="78"/>
      <c r="H222" s="76"/>
    </row>
    <row r="223" spans="1:9" x14ac:dyDescent="0.2">
      <c r="A223" s="55">
        <v>200</v>
      </c>
      <c r="B223" s="6" t="s">
        <v>247</v>
      </c>
      <c r="C223" s="29" t="s">
        <v>29</v>
      </c>
      <c r="D223" s="37">
        <v>5</v>
      </c>
      <c r="E223" s="78"/>
      <c r="F223" s="73">
        <f t="shared" si="14"/>
        <v>0</v>
      </c>
      <c r="G223" s="76"/>
      <c r="H223" s="78"/>
    </row>
    <row r="224" spans="1:9" x14ac:dyDescent="0.2">
      <c r="A224" s="55">
        <v>201</v>
      </c>
      <c r="B224" s="6" t="s">
        <v>255</v>
      </c>
      <c r="C224" s="29" t="s">
        <v>29</v>
      </c>
      <c r="D224" s="37">
        <v>15</v>
      </c>
      <c r="E224" s="76"/>
      <c r="F224" s="73">
        <f t="shared" si="14"/>
        <v>0</v>
      </c>
      <c r="G224" s="76"/>
      <c r="H224" s="76"/>
    </row>
    <row r="225" spans="1:8" x14ac:dyDescent="0.2">
      <c r="A225" s="55">
        <v>202</v>
      </c>
      <c r="B225" s="6" t="s">
        <v>248</v>
      </c>
      <c r="C225" s="29" t="s">
        <v>29</v>
      </c>
      <c r="D225" s="37">
        <v>15</v>
      </c>
      <c r="E225" s="76"/>
      <c r="F225" s="73">
        <f t="shared" si="14"/>
        <v>0</v>
      </c>
      <c r="G225" s="76"/>
      <c r="H225" s="76"/>
    </row>
    <row r="226" spans="1:8" x14ac:dyDescent="0.2">
      <c r="A226" s="55">
        <v>203</v>
      </c>
      <c r="B226" s="6" t="s">
        <v>249</v>
      </c>
      <c r="C226" s="29" t="s">
        <v>29</v>
      </c>
      <c r="D226" s="37">
        <v>5</v>
      </c>
      <c r="E226" s="78"/>
      <c r="F226" s="73">
        <f t="shared" si="14"/>
        <v>0</v>
      </c>
      <c r="G226" s="76"/>
      <c r="H226" s="76"/>
    </row>
    <row r="227" spans="1:8" x14ac:dyDescent="0.2">
      <c r="A227" s="55">
        <v>204</v>
      </c>
      <c r="B227" s="6" t="s">
        <v>250</v>
      </c>
      <c r="C227" s="29" t="s">
        <v>29</v>
      </c>
      <c r="D227" s="37">
        <v>3</v>
      </c>
      <c r="E227" s="76"/>
      <c r="F227" s="73">
        <f t="shared" si="14"/>
        <v>0</v>
      </c>
      <c r="G227" s="76"/>
      <c r="H227" s="76"/>
    </row>
    <row r="228" spans="1:8" x14ac:dyDescent="0.2">
      <c r="A228" s="55">
        <v>205</v>
      </c>
      <c r="B228" s="3" t="s">
        <v>251</v>
      </c>
      <c r="C228" s="29" t="s">
        <v>29</v>
      </c>
      <c r="D228" s="37">
        <v>5</v>
      </c>
      <c r="E228" s="76"/>
      <c r="F228" s="73">
        <f t="shared" si="14"/>
        <v>0</v>
      </c>
      <c r="G228" s="76"/>
      <c r="H228" s="76"/>
    </row>
    <row r="229" spans="1:8" x14ac:dyDescent="0.2">
      <c r="A229" s="55">
        <v>206</v>
      </c>
      <c r="B229" s="4" t="s">
        <v>252</v>
      </c>
      <c r="C229" s="29" t="s">
        <v>29</v>
      </c>
      <c r="D229" s="37">
        <v>5</v>
      </c>
      <c r="E229" s="78"/>
      <c r="F229" s="73">
        <f t="shared" si="14"/>
        <v>0</v>
      </c>
      <c r="G229" s="78"/>
      <c r="H229" s="78"/>
    </row>
    <row r="230" spans="1:8" x14ac:dyDescent="0.2">
      <c r="A230" s="55">
        <v>207</v>
      </c>
      <c r="B230" s="4" t="s">
        <v>178</v>
      </c>
      <c r="C230" s="29" t="s">
        <v>29</v>
      </c>
      <c r="D230" s="37">
        <v>5</v>
      </c>
      <c r="E230" s="76"/>
      <c r="F230" s="73">
        <f t="shared" si="14"/>
        <v>0</v>
      </c>
      <c r="G230" s="76"/>
      <c r="H230" s="76"/>
    </row>
    <row r="231" spans="1:8" x14ac:dyDescent="0.2">
      <c r="A231" s="55">
        <v>208</v>
      </c>
      <c r="B231" s="17" t="s">
        <v>253</v>
      </c>
      <c r="C231" s="29" t="s">
        <v>29</v>
      </c>
      <c r="D231" s="37">
        <v>5</v>
      </c>
      <c r="E231" s="76"/>
      <c r="F231" s="73">
        <f t="shared" si="14"/>
        <v>0</v>
      </c>
      <c r="G231" s="76"/>
      <c r="H231" s="76"/>
    </row>
    <row r="232" spans="1:8" x14ac:dyDescent="0.2">
      <c r="A232" s="55">
        <v>209</v>
      </c>
      <c r="B232" s="4" t="s">
        <v>254</v>
      </c>
      <c r="C232" s="29" t="s">
        <v>29</v>
      </c>
      <c r="D232" s="37">
        <v>5</v>
      </c>
      <c r="E232" s="76"/>
      <c r="F232" s="73">
        <f t="shared" si="14"/>
        <v>0</v>
      </c>
      <c r="G232" s="76"/>
      <c r="H232" s="76"/>
    </row>
    <row r="233" spans="1:8" x14ac:dyDescent="0.2">
      <c r="A233" s="55">
        <v>210</v>
      </c>
      <c r="B233" s="4" t="s">
        <v>179</v>
      </c>
      <c r="C233" s="29" t="s">
        <v>29</v>
      </c>
      <c r="D233" s="37">
        <v>25</v>
      </c>
      <c r="E233" s="76"/>
      <c r="F233" s="73">
        <f t="shared" si="14"/>
        <v>0</v>
      </c>
      <c r="G233" s="76"/>
      <c r="H233" s="76"/>
    </row>
    <row r="234" spans="1:8" x14ac:dyDescent="0.2">
      <c r="A234" s="55">
        <v>211</v>
      </c>
      <c r="B234" s="6" t="s">
        <v>107</v>
      </c>
      <c r="C234" s="29" t="s">
        <v>29</v>
      </c>
      <c r="D234" s="37">
        <v>25</v>
      </c>
      <c r="E234" s="76"/>
      <c r="F234" s="73">
        <f t="shared" si="14"/>
        <v>0</v>
      </c>
      <c r="G234" s="76"/>
      <c r="H234" s="76"/>
    </row>
    <row r="235" spans="1:8" x14ac:dyDescent="0.2">
      <c r="A235" s="55">
        <v>212</v>
      </c>
      <c r="B235" s="6" t="s">
        <v>100</v>
      </c>
      <c r="C235" s="29" t="s">
        <v>29</v>
      </c>
      <c r="D235" s="37">
        <v>50</v>
      </c>
      <c r="E235" s="76"/>
      <c r="F235" s="73">
        <f t="shared" si="14"/>
        <v>0</v>
      </c>
      <c r="G235" s="76"/>
      <c r="H235" s="76"/>
    </row>
    <row r="236" spans="1:8" x14ac:dyDescent="0.2">
      <c r="A236" s="55">
        <v>213</v>
      </c>
      <c r="B236" s="6" t="s">
        <v>180</v>
      </c>
      <c r="C236" s="29" t="s">
        <v>29</v>
      </c>
      <c r="D236" s="37">
        <v>5</v>
      </c>
      <c r="E236" s="76"/>
      <c r="F236" s="73">
        <f t="shared" si="14"/>
        <v>0</v>
      </c>
      <c r="G236" s="76"/>
      <c r="H236" s="76"/>
    </row>
    <row r="237" spans="1:8" x14ac:dyDescent="0.2">
      <c r="A237" s="55">
        <v>214</v>
      </c>
      <c r="B237" s="6" t="s">
        <v>101</v>
      </c>
      <c r="C237" s="29" t="s">
        <v>29</v>
      </c>
      <c r="D237" s="37">
        <v>5</v>
      </c>
      <c r="E237" s="76"/>
      <c r="F237" s="73">
        <f t="shared" si="14"/>
        <v>0</v>
      </c>
      <c r="G237" s="76"/>
      <c r="H237" s="76"/>
    </row>
    <row r="238" spans="1:8" x14ac:dyDescent="0.2">
      <c r="A238" s="55">
        <v>215</v>
      </c>
      <c r="B238" s="6" t="s">
        <v>102</v>
      </c>
      <c r="C238" s="29" t="s">
        <v>29</v>
      </c>
      <c r="D238" s="37">
        <v>5</v>
      </c>
      <c r="E238" s="76"/>
      <c r="F238" s="73">
        <f t="shared" si="14"/>
        <v>0</v>
      </c>
      <c r="G238" s="76"/>
      <c r="H238" s="76"/>
    </row>
    <row r="239" spans="1:8" x14ac:dyDescent="0.2">
      <c r="A239" s="55">
        <v>216</v>
      </c>
      <c r="B239" s="6" t="s">
        <v>202</v>
      </c>
      <c r="C239" s="29" t="s">
        <v>29</v>
      </c>
      <c r="D239" s="37">
        <v>15</v>
      </c>
      <c r="E239" s="76"/>
      <c r="F239" s="73">
        <f t="shared" si="14"/>
        <v>0</v>
      </c>
      <c r="G239" s="76"/>
      <c r="H239" s="76"/>
    </row>
    <row r="240" spans="1:8" x14ac:dyDescent="0.2">
      <c r="A240" s="55">
        <v>217</v>
      </c>
      <c r="B240" s="6" t="s">
        <v>203</v>
      </c>
      <c r="C240" s="29" t="s">
        <v>29</v>
      </c>
      <c r="D240" s="37">
        <v>15</v>
      </c>
      <c r="E240" s="76"/>
      <c r="F240" s="73">
        <f t="shared" si="14"/>
        <v>0</v>
      </c>
      <c r="G240" s="76"/>
      <c r="H240" s="76"/>
    </row>
    <row r="241" spans="1:9" s="48" customFormat="1" x14ac:dyDescent="0.2">
      <c r="A241" s="49"/>
      <c r="B241" s="53" t="s">
        <v>208</v>
      </c>
      <c r="C241" s="30"/>
      <c r="D241" s="38"/>
      <c r="E241" s="31"/>
      <c r="F241" s="75"/>
      <c r="G241" s="31"/>
      <c r="H241" s="31"/>
      <c r="I241" s="47"/>
    </row>
    <row r="242" spans="1:9" x14ac:dyDescent="0.2">
      <c r="A242" s="55">
        <v>218</v>
      </c>
      <c r="B242" s="2" t="s">
        <v>200</v>
      </c>
      <c r="C242" s="29" t="s">
        <v>29</v>
      </c>
      <c r="D242" s="37">
        <v>10</v>
      </c>
      <c r="E242" s="76"/>
      <c r="F242" s="73">
        <f t="shared" ref="F242:F257" si="15">+D242*E242</f>
        <v>0</v>
      </c>
      <c r="G242" s="76"/>
      <c r="H242" s="76"/>
    </row>
    <row r="243" spans="1:9" ht="48" x14ac:dyDescent="0.2">
      <c r="A243" s="55">
        <v>219</v>
      </c>
      <c r="B243" s="17" t="s">
        <v>260</v>
      </c>
      <c r="C243" s="29" t="s">
        <v>29</v>
      </c>
      <c r="D243" s="37">
        <v>10</v>
      </c>
      <c r="E243" s="78"/>
      <c r="F243" s="73">
        <f t="shared" si="15"/>
        <v>0</v>
      </c>
      <c r="G243" s="78"/>
      <c r="H243" s="78"/>
    </row>
    <row r="244" spans="1:9" ht="36" x14ac:dyDescent="0.2">
      <c r="A244" s="55">
        <v>220</v>
      </c>
      <c r="B244" s="17" t="s">
        <v>261</v>
      </c>
      <c r="C244" s="29" t="s">
        <v>29</v>
      </c>
      <c r="D244" s="37">
        <v>500</v>
      </c>
      <c r="E244" s="76"/>
      <c r="F244" s="73">
        <f t="shared" si="15"/>
        <v>0</v>
      </c>
      <c r="G244" s="76"/>
      <c r="H244" s="76"/>
    </row>
    <row r="245" spans="1:9" ht="13.5" customHeight="1" x14ac:dyDescent="0.2">
      <c r="A245" s="55">
        <v>221</v>
      </c>
      <c r="B245" s="17" t="s">
        <v>124</v>
      </c>
      <c r="C245" s="29" t="s">
        <v>29</v>
      </c>
      <c r="D245" s="37">
        <v>500</v>
      </c>
      <c r="E245" s="76"/>
      <c r="F245" s="73">
        <f t="shared" si="15"/>
        <v>0</v>
      </c>
      <c r="G245" s="76"/>
      <c r="H245" s="76"/>
    </row>
    <row r="246" spans="1:9" x14ac:dyDescent="0.2">
      <c r="A246" s="55">
        <v>222</v>
      </c>
      <c r="B246" s="17" t="s">
        <v>125</v>
      </c>
      <c r="C246" s="29" t="s">
        <v>29</v>
      </c>
      <c r="D246" s="37">
        <v>50</v>
      </c>
      <c r="E246" s="78"/>
      <c r="F246" s="73">
        <f t="shared" si="15"/>
        <v>0</v>
      </c>
      <c r="G246" s="78"/>
      <c r="H246" s="78"/>
    </row>
    <row r="247" spans="1:9" x14ac:dyDescent="0.2">
      <c r="A247" s="55">
        <v>223</v>
      </c>
      <c r="B247" s="4" t="s">
        <v>123</v>
      </c>
      <c r="C247" s="29" t="s">
        <v>29</v>
      </c>
      <c r="D247" s="37">
        <v>5</v>
      </c>
      <c r="E247" s="76"/>
      <c r="F247" s="73">
        <f t="shared" si="15"/>
        <v>0</v>
      </c>
      <c r="G247" s="76"/>
      <c r="H247" s="76"/>
    </row>
    <row r="248" spans="1:9" x14ac:dyDescent="0.2">
      <c r="A248" s="55">
        <v>224</v>
      </c>
      <c r="B248" s="4" t="s">
        <v>126</v>
      </c>
      <c r="C248" s="29" t="s">
        <v>29</v>
      </c>
      <c r="D248" s="37">
        <v>5</v>
      </c>
      <c r="E248" s="76"/>
      <c r="F248" s="73">
        <f t="shared" si="15"/>
        <v>0</v>
      </c>
      <c r="G248" s="76"/>
      <c r="H248" s="76"/>
    </row>
    <row r="249" spans="1:9" x14ac:dyDescent="0.2">
      <c r="A249" s="55">
        <v>225</v>
      </c>
      <c r="B249" s="17" t="s">
        <v>181</v>
      </c>
      <c r="C249" s="29" t="s">
        <v>29</v>
      </c>
      <c r="D249" s="37">
        <v>100</v>
      </c>
      <c r="E249" s="76"/>
      <c r="F249" s="73">
        <f t="shared" si="15"/>
        <v>0</v>
      </c>
      <c r="G249" s="76"/>
      <c r="H249" s="76"/>
    </row>
    <row r="250" spans="1:9" x14ac:dyDescent="0.2">
      <c r="A250" s="55">
        <v>226</v>
      </c>
      <c r="B250" s="17" t="s">
        <v>182</v>
      </c>
      <c r="C250" s="29" t="s">
        <v>29</v>
      </c>
      <c r="D250" s="37">
        <v>250</v>
      </c>
      <c r="E250" s="76"/>
      <c r="F250" s="73">
        <f t="shared" si="15"/>
        <v>0</v>
      </c>
      <c r="G250" s="76"/>
      <c r="H250" s="76"/>
    </row>
    <row r="251" spans="1:9" x14ac:dyDescent="0.2">
      <c r="A251" s="55">
        <v>227</v>
      </c>
      <c r="B251" s="17" t="s">
        <v>183</v>
      </c>
      <c r="C251" s="29" t="s">
        <v>29</v>
      </c>
      <c r="D251" s="37">
        <v>400</v>
      </c>
      <c r="E251" s="76"/>
      <c r="F251" s="73">
        <f t="shared" si="15"/>
        <v>0</v>
      </c>
      <c r="G251" s="76"/>
      <c r="H251" s="76"/>
    </row>
    <row r="252" spans="1:9" x14ac:dyDescent="0.2">
      <c r="A252" s="55">
        <v>228</v>
      </c>
      <c r="B252" s="17" t="s">
        <v>184</v>
      </c>
      <c r="C252" s="29" t="s">
        <v>29</v>
      </c>
      <c r="D252" s="37">
        <v>50</v>
      </c>
      <c r="E252" s="76"/>
      <c r="F252" s="73">
        <f t="shared" si="15"/>
        <v>0</v>
      </c>
      <c r="G252" s="76"/>
      <c r="H252" s="76"/>
    </row>
    <row r="253" spans="1:9" x14ac:dyDescent="0.2">
      <c r="A253" s="55">
        <v>229</v>
      </c>
      <c r="B253" s="17" t="s">
        <v>196</v>
      </c>
      <c r="C253" s="29" t="s">
        <v>29</v>
      </c>
      <c r="D253" s="37">
        <v>35</v>
      </c>
      <c r="E253" s="76"/>
      <c r="F253" s="73">
        <f t="shared" si="15"/>
        <v>0</v>
      </c>
      <c r="G253" s="76"/>
      <c r="H253" s="76"/>
    </row>
    <row r="254" spans="1:9" x14ac:dyDescent="0.2">
      <c r="A254" s="55">
        <v>230</v>
      </c>
      <c r="B254" s="17" t="s">
        <v>197</v>
      </c>
      <c r="C254" s="29" t="s">
        <v>29</v>
      </c>
      <c r="D254" s="37">
        <v>60</v>
      </c>
      <c r="E254" s="76"/>
      <c r="F254" s="73">
        <f t="shared" si="15"/>
        <v>0</v>
      </c>
      <c r="G254" s="76"/>
      <c r="H254" s="76"/>
    </row>
    <row r="255" spans="1:9" x14ac:dyDescent="0.2">
      <c r="A255" s="55">
        <v>231</v>
      </c>
      <c r="B255" s="17" t="s">
        <v>198</v>
      </c>
      <c r="C255" s="29" t="s">
        <v>29</v>
      </c>
      <c r="D255" s="37">
        <v>60</v>
      </c>
      <c r="E255" s="76"/>
      <c r="F255" s="73">
        <f>+D255*E255</f>
        <v>0</v>
      </c>
      <c r="G255" s="76"/>
      <c r="H255" s="76"/>
    </row>
    <row r="256" spans="1:9" x14ac:dyDescent="0.2">
      <c r="A256" s="55">
        <v>232</v>
      </c>
      <c r="B256" s="17" t="s">
        <v>205</v>
      </c>
      <c r="C256" s="29" t="s">
        <v>29</v>
      </c>
      <c r="D256" s="37">
        <v>200</v>
      </c>
      <c r="E256" s="76"/>
      <c r="F256" s="73">
        <f t="shared" si="15"/>
        <v>0</v>
      </c>
      <c r="G256" s="76"/>
      <c r="H256" s="76"/>
    </row>
    <row r="257" spans="1:9" x14ac:dyDescent="0.2">
      <c r="A257" s="55">
        <v>233</v>
      </c>
      <c r="B257" s="17" t="s">
        <v>199</v>
      </c>
      <c r="C257" s="29" t="s">
        <v>29</v>
      </c>
      <c r="D257" s="37">
        <v>200</v>
      </c>
      <c r="E257" s="76"/>
      <c r="F257" s="73">
        <f t="shared" si="15"/>
        <v>0</v>
      </c>
      <c r="G257" s="76"/>
      <c r="H257" s="76"/>
    </row>
    <row r="258" spans="1:9" s="48" customFormat="1" x14ac:dyDescent="0.2">
      <c r="A258" s="23"/>
      <c r="B258" s="12" t="s">
        <v>213</v>
      </c>
      <c r="C258" s="49"/>
      <c r="D258" s="54"/>
      <c r="E258" s="75"/>
      <c r="F258" s="75"/>
      <c r="G258" s="75"/>
      <c r="H258" s="75"/>
      <c r="I258" s="47"/>
    </row>
    <row r="259" spans="1:9" x14ac:dyDescent="0.2">
      <c r="A259" s="35">
        <v>234</v>
      </c>
      <c r="B259" s="6" t="s">
        <v>216</v>
      </c>
      <c r="C259" s="29" t="s">
        <v>29</v>
      </c>
      <c r="D259" s="37">
        <v>15</v>
      </c>
      <c r="E259" s="79"/>
      <c r="F259" s="73">
        <f t="shared" ref="F259:F261" si="16">+D259*E259</f>
        <v>0</v>
      </c>
      <c r="G259" s="79"/>
      <c r="H259" s="79"/>
    </row>
    <row r="260" spans="1:9" x14ac:dyDescent="0.2">
      <c r="A260" s="35"/>
      <c r="B260" s="6"/>
      <c r="C260" s="29"/>
      <c r="D260" s="37"/>
      <c r="E260" s="79"/>
      <c r="F260" s="73"/>
      <c r="G260" s="79"/>
      <c r="H260" s="79"/>
    </row>
    <row r="261" spans="1:9" s="46" customFormat="1" x14ac:dyDescent="0.2">
      <c r="A261" s="35">
        <v>235</v>
      </c>
      <c r="B261" s="21" t="s">
        <v>201</v>
      </c>
      <c r="C261" s="28" t="s">
        <v>5</v>
      </c>
      <c r="D261" s="37">
        <v>5000</v>
      </c>
      <c r="E261" s="80"/>
      <c r="F261" s="73">
        <f t="shared" si="16"/>
        <v>0</v>
      </c>
      <c r="G261" s="80"/>
      <c r="H261" s="80"/>
    </row>
    <row r="262" spans="1:9" s="48" customFormat="1" x14ac:dyDescent="0.2">
      <c r="A262" s="82"/>
      <c r="B262" s="82"/>
      <c r="C262" s="82"/>
      <c r="D262" s="82"/>
      <c r="E262" s="82"/>
      <c r="F262" s="82"/>
      <c r="G262" s="82"/>
      <c r="H262" s="82"/>
      <c r="I262" s="47"/>
    </row>
    <row r="263" spans="1:9" s="48" customFormat="1" ht="15" x14ac:dyDescent="0.2">
      <c r="A263" s="41"/>
      <c r="B263" s="25" t="s">
        <v>267</v>
      </c>
      <c r="C263" s="42"/>
      <c r="D263" s="42"/>
      <c r="E263" s="43"/>
      <c r="F263" s="44">
        <f>SUM(F3:F261)</f>
        <v>0</v>
      </c>
      <c r="G263" s="44">
        <f>SUM(G3:G261)</f>
        <v>0</v>
      </c>
      <c r="H263" s="44">
        <f>SUM(H3:H261)</f>
        <v>0</v>
      </c>
      <c r="I263" s="56"/>
    </row>
    <row r="264" spans="1:9" s="48" customFormat="1" ht="15" customHeight="1" x14ac:dyDescent="0.2">
      <c r="A264" s="41"/>
      <c r="B264" s="25" t="s">
        <v>268</v>
      </c>
      <c r="C264" s="42"/>
      <c r="D264" s="42"/>
      <c r="E264" s="43"/>
      <c r="F264" s="44">
        <f>F263*0.8</f>
        <v>0</v>
      </c>
      <c r="G264" s="83" t="str">
        <f>IF((COUNTIFS(E3:E261,"")+COUNTIFS(G3:G261,"")+COUNTIFS(H3:H261,""))&gt;(24*3),"NO HA COTIZADO LA TODALIDAD DE LO SOLICITADO","COTIZÓ LA TOTALIDAD DE LO SOLICITADO")</f>
        <v>NO HA COTIZADO LA TODALIDAD DE LO SOLICITADO</v>
      </c>
      <c r="H264" s="84"/>
      <c r="I264" s="47"/>
    </row>
    <row r="265" spans="1:9" s="48" customFormat="1" ht="15" customHeight="1" x14ac:dyDescent="0.2">
      <c r="A265" s="41"/>
      <c r="B265" s="25" t="s">
        <v>269</v>
      </c>
      <c r="C265" s="42"/>
      <c r="D265" s="42"/>
      <c r="E265" s="43"/>
      <c r="F265" s="44">
        <f>0.2*F263+0.2*G263</f>
        <v>0</v>
      </c>
      <c r="G265" s="85"/>
      <c r="H265" s="86"/>
      <c r="I265" s="47"/>
    </row>
    <row r="266" spans="1:9" s="48" customFormat="1" ht="15" customHeight="1" x14ac:dyDescent="0.2">
      <c r="A266" s="41"/>
      <c r="B266" s="25" t="s">
        <v>270</v>
      </c>
      <c r="C266" s="42"/>
      <c r="D266" s="42"/>
      <c r="E266" s="43"/>
      <c r="F266" s="44">
        <f>0.22*SUM(F264,F265)</f>
        <v>0</v>
      </c>
      <c r="G266" s="85"/>
      <c r="H266" s="86"/>
      <c r="I266" s="47"/>
    </row>
    <row r="267" spans="1:9" s="48" customFormat="1" ht="15" customHeight="1" x14ac:dyDescent="0.2">
      <c r="A267" s="41"/>
      <c r="B267" s="25" t="s">
        <v>271</v>
      </c>
      <c r="C267" s="42"/>
      <c r="D267" s="42"/>
      <c r="E267" s="43"/>
      <c r="F267" s="44">
        <f>SUM(F264:F266)</f>
        <v>0</v>
      </c>
      <c r="G267" s="85"/>
      <c r="H267" s="86"/>
      <c r="I267" s="47"/>
    </row>
    <row r="268" spans="1:9" s="48" customFormat="1" ht="15" customHeight="1" x14ac:dyDescent="0.2">
      <c r="A268" s="41"/>
      <c r="B268" s="25" t="s">
        <v>272</v>
      </c>
      <c r="C268" s="42"/>
      <c r="D268" s="42"/>
      <c r="E268" s="43"/>
      <c r="F268" s="44">
        <f>SUM(F264,F265,)</f>
        <v>0</v>
      </c>
      <c r="G268" s="87"/>
      <c r="H268" s="88"/>
      <c r="I268" s="47"/>
    </row>
    <row r="269" spans="1:9" s="48" customFormat="1" x14ac:dyDescent="0.2">
      <c r="A269" s="41"/>
      <c r="B269" s="25"/>
      <c r="C269" s="42"/>
      <c r="D269" s="42"/>
      <c r="E269" s="43"/>
      <c r="F269" s="43"/>
      <c r="G269" s="43"/>
      <c r="H269" s="43"/>
      <c r="I269" s="47"/>
    </row>
    <row r="270" spans="1:9" s="48" customFormat="1" x14ac:dyDescent="0.2">
      <c r="A270" s="23"/>
      <c r="B270" s="12" t="s">
        <v>273</v>
      </c>
      <c r="C270" s="49"/>
      <c r="D270" s="49"/>
      <c r="E270" s="49"/>
      <c r="F270" s="49"/>
      <c r="G270" s="49"/>
      <c r="H270" s="49"/>
    </row>
  </sheetData>
  <sheetProtection algorithmName="SHA-512" hashValue="eGyrRK1zOymBtS5nJ1pveI1FAccB8XasdvvJpG/7TXqMkIFmOnZdksrhn0BJrpjk0WM3EZCYL0pC0w/pCmhJZg==" saltValue="h2QFyvtJ7UyJENEg+9+KzA==" spinCount="100000" sheet="1" objects="1" scenarios="1" selectLockedCells="1"/>
  <autoFilter ref="A2:AMJ261" xr:uid="{EA0944F5-4605-4BAF-B8AD-D08D4F8581D6}"/>
  <mergeCells count="3">
    <mergeCell ref="A1:H1"/>
    <mergeCell ref="A262:H262"/>
    <mergeCell ref="G264:H268"/>
  </mergeCells>
  <conditionalFormatting sqref="M172:P172">
    <cfRule type="cellIs" dxfId="4" priority="119" operator="greaterThan">
      <formula>0</formula>
    </cfRule>
  </conditionalFormatting>
  <conditionalFormatting sqref="A1">
    <cfRule type="cellIs" dxfId="3" priority="121" operator="equal">
      <formula>"DESCRIPCIÓN - PLANILLA HABILITADA PARA IMPRIMIR"</formula>
    </cfRule>
    <cfRule type="cellIs" dxfId="2" priority="122" operator="equal">
      <formula>"DESCRIPCIÓN - NO IMPIRMIR ESTA PLANILLA - NO HA COTIZADO TODOS LOS ÍTEMS"</formula>
    </cfRule>
  </conditionalFormatting>
  <conditionalFormatting sqref="G264">
    <cfRule type="cellIs" dxfId="1" priority="110" operator="equal">
      <formula>"COTIZÓ LA TOTALIDAD DE LO SOLICITADO"</formula>
    </cfRule>
    <cfRule type="cellIs" dxfId="0" priority="111" operator="equal">
      <formula>"NO HA COTIZADO LA TODALIDAD DE LO SOLICITADO"</formula>
    </cfRule>
  </conditionalFormatting>
  <dataValidations count="4">
    <dataValidation type="decimal" operator="greaterThan" showInputMessage="1" showErrorMessage="1" errorTitle="Debe escribir un valor numérico" error="El valor debe ser mayor que cero." promptTitle="Debe escribir un valor numérico" prompt="El valor debe ser mayor que cero." sqref="G112:H118 F95 G24:H28 G172:H172 E178:H178 G167:H169 G102:H103 F66 G108:H109 G30:H44 F134 F163 M172:P172 F53 F12 F83 G3:H3 E3 E5:E18 G5:H18 E47:E56 G47:H56 E24:E28 E30:E44 F48 E58:E73 G58:H73 F60 F62 E78:E91 G78:H91 E95:E100 G95:H100 E102:E103 E112:E118 E108:E109 E120:E145 G120:H145 E147:E164 G147:H164 E172 E167:E169 E174:E175 G174:H175" xr:uid="{00000000-0002-0000-0000-000000000000}">
      <formula1>0</formula1>
    </dataValidation>
    <dataValidation operator="greaterThan" showInputMessage="1" showErrorMessage="1" errorTitle="Debe escribir un valor numérico" error="El valor debe ser mayor que cero." sqref="G263:H263 G264 F263:F268" xr:uid="{33F82DFD-A289-4126-9AB4-8181888F3AFC}"/>
    <dataValidation type="decimal" operator="greaterThan" showErrorMessage="1" errorTitle="Debe escribir un valor numérico" error="El valor debe ser mayor que cero." promptTitle="Debe escribir un valor numérico" prompt="El valor debe ser mayor que cero." sqref="F269" xr:uid="{8A12D398-2550-4D88-AC0F-06BF5E07955B}">
      <formula1>-0.000001</formula1>
    </dataValidation>
    <dataValidation type="decimal" operator="greaterThan" showInputMessage="1" showErrorMessage="1" errorTitle="Debe escribir un valor numérico" error="El valor debe ser mayor que cero." promptTitle="Debe escribir un valor numérico" prompt="El valor debe ser mayor que cero." sqref="F3 F5:F11 F13:F18 F20:F47 F49:F52 F54:F59 F61 F63:F65 F67:F82 F84:F94 F96:F100 F102:F103 F105:F106 F108:F118 F120:F133 F135:F162 F164:F172 F174:F177 F179:F180 F182:F194 F196:F240 F242:F257 F259:F261" xr:uid="{A75F93C1-102C-432B-8506-13A56CF77614}">
      <formula1>-1</formula1>
    </dataValidation>
  </dataValidations>
  <pageMargins left="0.7" right="0.7" top="0.75" bottom="0.75" header="0.511811023622047" footer="0.511811023622047"/>
  <pageSetup paperSize="9" scale="67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Rubrado</vt:lpstr>
      <vt:lpstr>Rubrado!Área_de_impresión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Segurola, Ines</dc:creator>
  <dc:description/>
  <cp:lastModifiedBy>Moreira Dorado, Alejandra Gabriela</cp:lastModifiedBy>
  <cp:revision>18</cp:revision>
  <cp:lastPrinted>2023-05-30T16:55:41Z</cp:lastPrinted>
  <dcterms:created xsi:type="dcterms:W3CDTF">2022-06-03T17:04:40Z</dcterms:created>
  <dcterms:modified xsi:type="dcterms:W3CDTF">2023-07-19T15:09:23Z</dcterms:modified>
  <dc:language>es-UY</dc:language>
</cp:coreProperties>
</file>