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0" activeTab="0"/>
  </bookViews>
  <sheets>
    <sheet name="2016" sheetId="1" r:id="rId1"/>
    <sheet name="Hoja2" sheetId="2" state="hidden" r:id="rId2"/>
  </sheets>
  <definedNames>
    <definedName name="_xlnm.Print_Area" localSheetId="0">'2016'!$A$1:$I$29</definedName>
    <definedName name="Excel_BuiltIn_Print_Area_1_1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<sst xmlns="http://schemas.openxmlformats.org/spreadsheetml/2006/main" count="52" uniqueCount="47">
  <si>
    <t>RUBRADO GENERAL</t>
  </si>
  <si>
    <t>m²</t>
  </si>
  <si>
    <t xml:space="preserve">ITEM </t>
  </si>
  <si>
    <t>Rubro</t>
  </si>
  <si>
    <t>Metraje</t>
  </si>
  <si>
    <t>Unidad</t>
  </si>
  <si>
    <t>Precio Unitario</t>
  </si>
  <si>
    <t>Leyes Sociales</t>
  </si>
  <si>
    <t>Precio Total</t>
  </si>
  <si>
    <t>L Sociales Total</t>
  </si>
  <si>
    <t>Implantación y replanteo</t>
  </si>
  <si>
    <t>0.1</t>
  </si>
  <si>
    <t>Implantación, replanteo cerco perimetral</t>
  </si>
  <si>
    <t>global</t>
  </si>
  <si>
    <t>0.2</t>
  </si>
  <si>
    <t>Construcciones Provisorias</t>
  </si>
  <si>
    <t>Demoliciones</t>
  </si>
  <si>
    <t>1.1</t>
  </si>
  <si>
    <t>Limpieza del terreno y nivelado</t>
  </si>
  <si>
    <t>m2</t>
  </si>
  <si>
    <t>1.2</t>
  </si>
  <si>
    <t>Retiro de alambrado existente</t>
  </si>
  <si>
    <t>m</t>
  </si>
  <si>
    <t>Tejido de seguridad</t>
  </si>
  <si>
    <t>2.1</t>
  </si>
  <si>
    <t>Cerco galvanizado con poste de hormigón TIPO 1</t>
  </si>
  <si>
    <t>2.2</t>
  </si>
  <si>
    <t xml:space="preserve">Viga cimentación </t>
  </si>
  <si>
    <t>m3</t>
  </si>
  <si>
    <t>2.3</t>
  </si>
  <si>
    <t>Cimiento corrido calle</t>
  </si>
  <si>
    <t>Costos generales de la obra</t>
  </si>
  <si>
    <t>3.1</t>
  </si>
  <si>
    <t>Personal técnico de la obra</t>
  </si>
  <si>
    <t xml:space="preserve">mes </t>
  </si>
  <si>
    <t>3.2</t>
  </si>
  <si>
    <t>Gastos administrativos afectados a la obra (personal)</t>
  </si>
  <si>
    <t>3.3</t>
  </si>
  <si>
    <t>Alquiler baño químico</t>
  </si>
  <si>
    <t xml:space="preserve">SUBTOTAL  1 </t>
  </si>
  <si>
    <t>IMPREVISTOS  3%</t>
  </si>
  <si>
    <t xml:space="preserve">SUBTOTAL  2 </t>
  </si>
  <si>
    <t>IVA (22%)</t>
  </si>
  <si>
    <t>SUBTOTAL 3 (Incluido los impuestos)</t>
  </si>
  <si>
    <t xml:space="preserve">MONTO IMPONIBLE </t>
  </si>
  <si>
    <t>Monto Imponible Imprevistos (50%Imprevistos)</t>
  </si>
  <si>
    <t xml:space="preserve">TOTAL GENERAL </t>
  </si>
</sst>
</file>

<file path=xl/styles.xml><?xml version="1.0" encoding="utf-8"?>
<styleSheet xmlns="http://schemas.openxmlformats.org/spreadsheetml/2006/main">
  <numFmts count="10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[$$-380A]#,##0.00;[Red]\([$$-380A]#,##0.00\)"/>
    <numFmt numFmtId="165" formatCode="dd/mm/yy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b/>
      <i/>
      <sz val="18"/>
      <color indexed="8"/>
      <name val="Arial"/>
      <family val="2"/>
    </font>
    <font>
      <sz val="18"/>
      <name val="Arial"/>
      <family val="2"/>
    </font>
    <font>
      <b/>
      <i/>
      <sz val="18"/>
      <color indexed="23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1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19" fillId="0" borderId="10" xfId="0" applyFont="1" applyFill="1" applyBorder="1" applyAlignment="1">
      <alignment horizontal="center"/>
    </xf>
    <xf numFmtId="164" fontId="21" fillId="0" borderId="10" xfId="0" applyNumberFormat="1" applyFont="1" applyFill="1" applyBorder="1" applyAlignment="1">
      <alignment horizontal="left"/>
    </xf>
    <xf numFmtId="164" fontId="0" fillId="0" borderId="10" xfId="0" applyNumberFormat="1" applyBorder="1" applyAlignment="1">
      <alignment/>
    </xf>
    <xf numFmtId="0" fontId="21" fillId="0" borderId="10" xfId="0" applyNumberFormat="1" applyFont="1" applyFill="1" applyBorder="1" applyAlignment="1">
      <alignment horizontal="left"/>
    </xf>
    <xf numFmtId="164" fontId="20" fillId="0" borderId="10" xfId="0" applyNumberFormat="1" applyFont="1" applyFill="1" applyBorder="1" applyAlignment="1">
      <alignment/>
    </xf>
    <xf numFmtId="0" fontId="22" fillId="24" borderId="11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23" fillId="24" borderId="12" xfId="0" applyFont="1" applyFill="1" applyBorder="1" applyAlignment="1">
      <alignment horizontal="left"/>
    </xf>
    <xf numFmtId="0" fontId="23" fillId="24" borderId="13" xfId="0" applyFont="1" applyFill="1" applyBorder="1" applyAlignment="1">
      <alignment horizontal="center"/>
    </xf>
    <xf numFmtId="164" fontId="23" fillId="24" borderId="13" xfId="0" applyNumberFormat="1" applyFont="1" applyFill="1" applyBorder="1" applyAlignment="1">
      <alignment horizontal="center"/>
    </xf>
    <xf numFmtId="164" fontId="23" fillId="24" borderId="13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5" fillId="16" borderId="11" xfId="0" applyFont="1" applyFill="1" applyBorder="1" applyAlignment="1">
      <alignment horizontal="center"/>
    </xf>
    <xf numFmtId="0" fontId="0" fillId="16" borderId="12" xfId="0" applyFont="1" applyFill="1" applyBorder="1" applyAlignment="1">
      <alignment horizontal="center"/>
    </xf>
    <xf numFmtId="0" fontId="25" fillId="16" borderId="15" xfId="0" applyFont="1" applyFill="1" applyBorder="1" applyAlignment="1">
      <alignment horizontal="left"/>
    </xf>
    <xf numFmtId="0" fontId="0" fillId="16" borderId="15" xfId="0" applyFont="1" applyFill="1" applyBorder="1" applyAlignment="1">
      <alignment horizontal="center"/>
    </xf>
    <xf numFmtId="164" fontId="0" fillId="16" borderId="15" xfId="0" applyNumberFormat="1" applyFont="1" applyFill="1" applyBorder="1" applyAlignment="1">
      <alignment/>
    </xf>
    <xf numFmtId="164" fontId="0" fillId="16" borderId="12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0" fillId="25" borderId="0" xfId="0" applyFill="1" applyAlignment="1">
      <alignment/>
    </xf>
    <xf numFmtId="0" fontId="0" fillId="25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indent="2"/>
    </xf>
    <xf numFmtId="164" fontId="0" fillId="0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left" vertical="center" indent="2"/>
    </xf>
    <xf numFmtId="0" fontId="26" fillId="0" borderId="15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25" fillId="16" borderId="15" xfId="0" applyFont="1" applyFill="1" applyBorder="1" applyAlignment="1">
      <alignment/>
    </xf>
    <xf numFmtId="0" fontId="25" fillId="16" borderId="11" xfId="0" applyFont="1" applyFill="1" applyBorder="1" applyAlignment="1">
      <alignment/>
    </xf>
    <xf numFmtId="0" fontId="25" fillId="16" borderId="15" xfId="0" applyFont="1" applyFill="1" applyBorder="1" applyAlignment="1">
      <alignment horizontal="center"/>
    </xf>
    <xf numFmtId="164" fontId="25" fillId="16" borderId="15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25" borderId="13" xfId="0" applyFont="1" applyFill="1" applyBorder="1" applyAlignment="1">
      <alignment horizontal="left" vertical="center" indent="2"/>
    </xf>
    <xf numFmtId="0" fontId="0" fillId="0" borderId="13" xfId="0" applyFont="1" applyFill="1" applyBorder="1" applyAlignment="1">
      <alignment horizontal="center"/>
    </xf>
    <xf numFmtId="0" fontId="25" fillId="16" borderId="11" xfId="0" applyFont="1" applyFill="1" applyBorder="1" applyAlignment="1">
      <alignment horizontal="left"/>
    </xf>
    <xf numFmtId="164" fontId="0" fillId="0" borderId="10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0" fontId="25" fillId="16" borderId="11" xfId="0" applyFont="1" applyFill="1" applyBorder="1" applyAlignment="1">
      <alignment horizontal="left" vertical="center" indent="2"/>
    </xf>
    <xf numFmtId="0" fontId="25" fillId="16" borderId="15" xfId="0" applyFont="1" applyFill="1" applyBorder="1" applyAlignment="1">
      <alignment horizontal="center" vertical="center"/>
    </xf>
    <xf numFmtId="164" fontId="25" fillId="16" borderId="12" xfId="0" applyNumberFormat="1" applyFont="1" applyFill="1" applyBorder="1" applyAlignment="1">
      <alignment/>
    </xf>
    <xf numFmtId="0" fontId="0" fillId="25" borderId="0" xfId="0" applyFont="1" applyFill="1" applyBorder="1" applyAlignment="1">
      <alignment horizontal="center"/>
    </xf>
    <xf numFmtId="0" fontId="0" fillId="25" borderId="13" xfId="0" applyFont="1" applyFill="1" applyBorder="1" applyAlignment="1">
      <alignment horizontal="center" vertical="center"/>
    </xf>
    <xf numFmtId="164" fontId="0" fillId="25" borderId="13" xfId="0" applyNumberFormat="1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64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64" fontId="25" fillId="0" borderId="0" xfId="0" applyNumberFormat="1" applyFont="1" applyBorder="1" applyAlignment="1">
      <alignment horizontal="right"/>
    </xf>
    <xf numFmtId="0" fontId="30" fillId="24" borderId="0" xfId="0" applyFont="1" applyFill="1" applyBorder="1" applyAlignment="1">
      <alignment/>
    </xf>
    <xf numFmtId="0" fontId="31" fillId="24" borderId="0" xfId="0" applyFont="1" applyFill="1" applyBorder="1" applyAlignment="1">
      <alignment/>
    </xf>
    <xf numFmtId="0" fontId="31" fillId="24" borderId="0" xfId="0" applyFont="1" applyFill="1" applyBorder="1" applyAlignment="1">
      <alignment horizontal="center"/>
    </xf>
    <xf numFmtId="164" fontId="31" fillId="24" borderId="0" xfId="0" applyNumberFormat="1" applyFont="1" applyFill="1" applyBorder="1" applyAlignment="1">
      <alignment/>
    </xf>
    <xf numFmtId="164" fontId="32" fillId="24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19" fillId="16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I20" sqref="I20"/>
    </sheetView>
  </sheetViews>
  <sheetFormatPr defaultColWidth="11.421875" defaultRowHeight="12.75"/>
  <cols>
    <col min="1" max="2" width="11.00390625" style="1" customWidth="1"/>
    <col min="3" max="3" width="60.28125" style="2" customWidth="1"/>
    <col min="4" max="4" width="11.00390625" style="3" customWidth="1"/>
    <col min="5" max="5" width="11.00390625" style="4" customWidth="1"/>
    <col min="6" max="6" width="17.57421875" style="5" customWidth="1"/>
    <col min="7" max="7" width="17.8515625" style="5" customWidth="1"/>
    <col min="8" max="8" width="23.00390625" style="5" customWidth="1"/>
    <col min="9" max="9" width="18.7109375" style="6" customWidth="1"/>
    <col min="10" max="10" width="7.7109375" style="7" customWidth="1"/>
    <col min="11" max="21" width="11.421875" style="7" customWidth="1"/>
    <col min="22" max="16384" width="11.421875" style="2" customWidth="1"/>
  </cols>
  <sheetData>
    <row r="1" spans="1:256" s="8" customFormat="1" ht="23.25">
      <c r="A1" s="1"/>
      <c r="B1" s="1"/>
      <c r="C1" s="76" t="s">
        <v>0</v>
      </c>
      <c r="D1" s="76"/>
      <c r="E1" s="76"/>
      <c r="F1" s="76"/>
      <c r="G1" s="76"/>
      <c r="H1" s="76"/>
      <c r="I1" s="76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39" s="8" customFormat="1" ht="23.25" hidden="1">
      <c r="A2" s="1"/>
      <c r="B2" s="1"/>
      <c r="C2" s="10"/>
      <c r="D2" s="10"/>
      <c r="E2" s="10"/>
      <c r="F2" s="10"/>
      <c r="G2" s="10"/>
      <c r="H2" s="11">
        <f>H29</f>
        <v>0</v>
      </c>
      <c r="I2" s="12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</row>
    <row r="3" spans="1:239" s="8" customFormat="1" ht="23.25" hidden="1">
      <c r="A3" s="1"/>
      <c r="B3" s="1"/>
      <c r="C3" s="10"/>
      <c r="D3" s="10"/>
      <c r="E3" s="10"/>
      <c r="F3" s="10"/>
      <c r="G3" s="10"/>
      <c r="H3" s="13">
        <v>579</v>
      </c>
      <c r="I3" s="14" t="s">
        <v>1</v>
      </c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</row>
    <row r="4" spans="1:256" s="21" customFormat="1" ht="15.75">
      <c r="A4" s="15" t="s">
        <v>2</v>
      </c>
      <c r="B4" s="16"/>
      <c r="C4" s="17" t="s">
        <v>3</v>
      </c>
      <c r="D4" s="18" t="s">
        <v>4</v>
      </c>
      <c r="E4" s="18" t="s">
        <v>5</v>
      </c>
      <c r="F4" s="19" t="s">
        <v>6</v>
      </c>
      <c r="G4" s="19" t="s">
        <v>7</v>
      </c>
      <c r="H4" s="19" t="s">
        <v>8</v>
      </c>
      <c r="I4" s="20" t="s">
        <v>9</v>
      </c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29" customFormat="1" ht="14.25">
      <c r="A5" s="23">
        <v>0</v>
      </c>
      <c r="B5" s="24"/>
      <c r="C5" s="25" t="s">
        <v>10</v>
      </c>
      <c r="D5" s="26"/>
      <c r="E5" s="26"/>
      <c r="F5" s="27"/>
      <c r="G5" s="27"/>
      <c r="H5" s="27"/>
      <c r="I5" s="28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9" s="35" customFormat="1" ht="12.75">
      <c r="A6" s="31"/>
      <c r="B6" s="32" t="s">
        <v>11</v>
      </c>
      <c r="C6" s="33" t="s">
        <v>12</v>
      </c>
      <c r="D6" s="32"/>
      <c r="E6" s="32" t="s">
        <v>13</v>
      </c>
      <c r="F6" s="34">
        <v>0</v>
      </c>
      <c r="G6" s="34">
        <v>0</v>
      </c>
      <c r="H6" s="12">
        <f>$F6*D6</f>
        <v>0</v>
      </c>
      <c r="I6" s="12">
        <f>$D6*G6</f>
        <v>0</v>
      </c>
    </row>
    <row r="7" spans="1:9" s="35" customFormat="1" ht="14.25">
      <c r="A7" s="31"/>
      <c r="B7" s="32" t="s">
        <v>14</v>
      </c>
      <c r="C7" s="36" t="s">
        <v>15</v>
      </c>
      <c r="D7" s="37"/>
      <c r="E7" s="38" t="s">
        <v>13</v>
      </c>
      <c r="F7" s="34">
        <v>0</v>
      </c>
      <c r="G7" s="34">
        <v>0</v>
      </c>
      <c r="H7" s="12">
        <f>$F7*D7</f>
        <v>0</v>
      </c>
      <c r="I7" s="12">
        <f>$D7*G7</f>
        <v>0</v>
      </c>
    </row>
    <row r="8" spans="1:9" s="43" customFormat="1" ht="15">
      <c r="A8" s="23">
        <v>1</v>
      </c>
      <c r="B8" s="39"/>
      <c r="C8" s="40" t="s">
        <v>16</v>
      </c>
      <c r="D8" s="41"/>
      <c r="E8" s="41"/>
      <c r="F8" s="42"/>
      <c r="G8" s="42"/>
      <c r="H8" s="42"/>
      <c r="I8" s="42"/>
    </row>
    <row r="9" spans="1:9" s="35" customFormat="1" ht="12.75">
      <c r="A9" s="44"/>
      <c r="B9" s="45" t="s">
        <v>17</v>
      </c>
      <c r="C9" s="46" t="s">
        <v>18</v>
      </c>
      <c r="D9" s="32"/>
      <c r="E9" s="47" t="s">
        <v>19</v>
      </c>
      <c r="F9" s="34">
        <v>0</v>
      </c>
      <c r="G9" s="34">
        <v>0</v>
      </c>
      <c r="H9" s="12">
        <f>$F9*D9</f>
        <v>0</v>
      </c>
      <c r="I9" s="12">
        <f>$D9*G9</f>
        <v>0</v>
      </c>
    </row>
    <row r="10" spans="1:9" s="35" customFormat="1" ht="12.75">
      <c r="A10" s="44"/>
      <c r="B10" s="45" t="s">
        <v>20</v>
      </c>
      <c r="C10" s="46" t="s">
        <v>21</v>
      </c>
      <c r="D10" s="32"/>
      <c r="E10" s="47" t="s">
        <v>22</v>
      </c>
      <c r="F10" s="34">
        <v>0</v>
      </c>
      <c r="G10" s="34">
        <v>0</v>
      </c>
      <c r="H10" s="12">
        <f>$F10*D10</f>
        <v>0</v>
      </c>
      <c r="I10" s="12">
        <f>$D10*G10</f>
        <v>0</v>
      </c>
    </row>
    <row r="11" spans="1:9" s="35" customFormat="1" ht="12.75">
      <c r="A11" s="23">
        <v>2</v>
      </c>
      <c r="B11" s="41"/>
      <c r="C11" s="48" t="s">
        <v>23</v>
      </c>
      <c r="D11" s="41"/>
      <c r="E11" s="41"/>
      <c r="F11" s="42"/>
      <c r="G11" s="42"/>
      <c r="H11" s="42"/>
      <c r="I11" s="42"/>
    </row>
    <row r="12" spans="1:9" s="35" customFormat="1" ht="12.75">
      <c r="A12" s="44"/>
      <c r="B12" s="47" t="s">
        <v>24</v>
      </c>
      <c r="C12" s="46" t="s">
        <v>25</v>
      </c>
      <c r="D12" s="32"/>
      <c r="E12" s="47" t="s">
        <v>22</v>
      </c>
      <c r="F12" s="49">
        <v>0</v>
      </c>
      <c r="G12" s="49">
        <v>0</v>
      </c>
      <c r="H12" s="12">
        <f>$F12*D12</f>
        <v>0</v>
      </c>
      <c r="I12" s="12">
        <f>$D12*G12</f>
        <v>0</v>
      </c>
    </row>
    <row r="13" spans="1:9" s="35" customFormat="1" ht="12.75">
      <c r="A13" s="44"/>
      <c r="B13" s="47" t="s">
        <v>26</v>
      </c>
      <c r="C13" s="46" t="s">
        <v>27</v>
      </c>
      <c r="D13" s="32"/>
      <c r="E13" s="47" t="s">
        <v>28</v>
      </c>
      <c r="F13" s="34">
        <v>0</v>
      </c>
      <c r="G13" s="34">
        <v>0</v>
      </c>
      <c r="H13" s="12">
        <f>$F13*D13</f>
        <v>0</v>
      </c>
      <c r="I13" s="12">
        <f>$D13*G13</f>
        <v>0</v>
      </c>
    </row>
    <row r="14" spans="1:9" s="35" customFormat="1" ht="12.75">
      <c r="A14" s="44"/>
      <c r="B14" s="47" t="s">
        <v>29</v>
      </c>
      <c r="C14" s="46" t="s">
        <v>30</v>
      </c>
      <c r="D14" s="32"/>
      <c r="E14" s="47" t="s">
        <v>28</v>
      </c>
      <c r="F14" s="50">
        <v>0</v>
      </c>
      <c r="G14" s="50">
        <v>0</v>
      </c>
      <c r="H14" s="12">
        <f>$F14*D14</f>
        <v>0</v>
      </c>
      <c r="I14" s="12">
        <f>$D14*G14</f>
        <v>0</v>
      </c>
    </row>
    <row r="15" spans="1:9" s="43" customFormat="1" ht="15">
      <c r="A15" s="23">
        <v>3</v>
      </c>
      <c r="B15" s="41"/>
      <c r="C15" s="51" t="s">
        <v>31</v>
      </c>
      <c r="D15" s="52"/>
      <c r="E15" s="41"/>
      <c r="F15" s="42"/>
      <c r="G15" s="42"/>
      <c r="H15" s="42"/>
      <c r="I15" s="53"/>
    </row>
    <row r="16" spans="1:9" s="57" customFormat="1" ht="12.75">
      <c r="A16" s="54"/>
      <c r="B16" s="32" t="s">
        <v>32</v>
      </c>
      <c r="C16" s="46" t="s">
        <v>33</v>
      </c>
      <c r="D16" s="55"/>
      <c r="E16" s="32" t="s">
        <v>34</v>
      </c>
      <c r="F16" s="34">
        <v>0</v>
      </c>
      <c r="G16" s="49">
        <v>0</v>
      </c>
      <c r="H16" s="56">
        <f>$D16*F16</f>
        <v>0</v>
      </c>
      <c r="I16" s="56">
        <v>0</v>
      </c>
    </row>
    <row r="17" spans="1:9" s="57" customFormat="1" ht="12.75">
      <c r="A17" s="54"/>
      <c r="B17" s="32" t="s">
        <v>35</v>
      </c>
      <c r="C17" s="46" t="s">
        <v>36</v>
      </c>
      <c r="D17" s="55"/>
      <c r="E17" s="32" t="s">
        <v>34</v>
      </c>
      <c r="F17" s="34">
        <v>0</v>
      </c>
      <c r="G17" s="56">
        <v>0</v>
      </c>
      <c r="H17" s="56">
        <f>$D17*F17</f>
        <v>0</v>
      </c>
      <c r="I17" s="56">
        <v>0</v>
      </c>
    </row>
    <row r="18" spans="1:9" s="57" customFormat="1" ht="12.75">
      <c r="A18" s="54"/>
      <c r="B18" s="32" t="s">
        <v>37</v>
      </c>
      <c r="C18" s="46" t="s">
        <v>38</v>
      </c>
      <c r="D18" s="55"/>
      <c r="E18" s="32" t="s">
        <v>34</v>
      </c>
      <c r="F18" s="34">
        <v>0</v>
      </c>
      <c r="G18" s="49">
        <v>0</v>
      </c>
      <c r="H18" s="56">
        <f>$D18*F18</f>
        <v>0</v>
      </c>
      <c r="I18" s="56">
        <v>0</v>
      </c>
    </row>
    <row r="19" spans="1:9" s="35" customFormat="1" ht="12.75">
      <c r="A19" s="44"/>
      <c r="B19" s="44"/>
      <c r="C19" s="33"/>
      <c r="D19" s="58"/>
      <c r="E19" s="44"/>
      <c r="F19" s="59"/>
      <c r="G19" s="59"/>
      <c r="H19" s="59"/>
      <c r="I19" s="59"/>
    </row>
    <row r="20" spans="1:9" s="29" customFormat="1" ht="15">
      <c r="A20" s="60"/>
      <c r="B20" s="60"/>
      <c r="C20" s="60" t="s">
        <v>39</v>
      </c>
      <c r="D20" s="61"/>
      <c r="E20" s="62"/>
      <c r="F20" s="63"/>
      <c r="G20" s="63"/>
      <c r="H20" s="59">
        <f>SUM(H6:H18)</f>
        <v>0</v>
      </c>
      <c r="I20" s="59">
        <f>SUM(I6:I18)</f>
        <v>0</v>
      </c>
    </row>
    <row r="21" spans="1:9" s="29" customFormat="1" ht="15">
      <c r="A21" s="60"/>
      <c r="B21" s="60"/>
      <c r="C21" s="60" t="s">
        <v>40</v>
      </c>
      <c r="D21" s="61"/>
      <c r="E21" s="33"/>
      <c r="F21" s="63"/>
      <c r="G21" s="63"/>
      <c r="H21" s="59">
        <f>H20*0.03</f>
        <v>0</v>
      </c>
      <c r="I21" s="59"/>
    </row>
    <row r="22" spans="1:9" s="29" customFormat="1" ht="15">
      <c r="A22" s="60"/>
      <c r="B22" s="60"/>
      <c r="C22" s="60" t="s">
        <v>41</v>
      </c>
      <c r="D22" s="61"/>
      <c r="E22" s="33"/>
      <c r="F22" s="63"/>
      <c r="G22" s="63"/>
      <c r="H22" s="59">
        <f>SUM(H20:H21)</f>
        <v>0</v>
      </c>
      <c r="I22" s="59"/>
    </row>
    <row r="23" spans="1:9" s="29" customFormat="1" ht="15">
      <c r="A23" s="60"/>
      <c r="B23" s="60"/>
      <c r="C23" s="60" t="s">
        <v>42</v>
      </c>
      <c r="D23" s="61"/>
      <c r="E23" s="33"/>
      <c r="F23" s="63"/>
      <c r="G23" s="63"/>
      <c r="H23" s="59">
        <f>H22*0.22</f>
        <v>0</v>
      </c>
      <c r="I23" s="59"/>
    </row>
    <row r="24" spans="1:9" s="29" customFormat="1" ht="15">
      <c r="A24" s="60"/>
      <c r="B24" s="60"/>
      <c r="C24" s="60" t="s">
        <v>43</v>
      </c>
      <c r="D24" s="61"/>
      <c r="E24" s="61"/>
      <c r="F24" s="63"/>
      <c r="G24" s="63"/>
      <c r="H24" s="59">
        <f>SUM(H22:H23)</f>
        <v>0</v>
      </c>
      <c r="I24" s="59"/>
    </row>
    <row r="25" spans="1:9" s="29" customFormat="1" ht="15">
      <c r="A25" s="60"/>
      <c r="B25" s="60"/>
      <c r="D25" s="64"/>
      <c r="E25" s="61"/>
      <c r="F25" s="63"/>
      <c r="G25" s="63"/>
      <c r="H25" s="59"/>
      <c r="I25" s="59"/>
    </row>
    <row r="26" spans="1:9" s="29" customFormat="1" ht="15">
      <c r="A26" s="60"/>
      <c r="B26" s="60"/>
      <c r="C26" s="60" t="s">
        <v>44</v>
      </c>
      <c r="D26" s="61"/>
      <c r="E26" s="61"/>
      <c r="F26" s="63"/>
      <c r="G26" s="63"/>
      <c r="H26" s="59">
        <f>SUM(I6:I17)</f>
        <v>0</v>
      </c>
      <c r="I26" s="63"/>
    </row>
    <row r="27" spans="1:9" s="29" customFormat="1" ht="15">
      <c r="A27" s="60"/>
      <c r="B27" s="60"/>
      <c r="C27" s="60" t="s">
        <v>45</v>
      </c>
      <c r="D27" s="61"/>
      <c r="E27" s="61"/>
      <c r="F27" s="63"/>
      <c r="G27" s="63"/>
      <c r="H27" s="59">
        <f>H21*0.5</f>
        <v>0</v>
      </c>
      <c r="I27" s="59"/>
    </row>
    <row r="28" spans="1:39" s="7" customFormat="1" ht="12.75">
      <c r="A28" s="65"/>
      <c r="B28" s="65"/>
      <c r="C28" s="65"/>
      <c r="D28" s="66"/>
      <c r="E28" s="67"/>
      <c r="F28" s="68"/>
      <c r="G28" s="68"/>
      <c r="H28" s="68"/>
      <c r="I28" s="6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s="74" customFormat="1" ht="18">
      <c r="A29" s="69"/>
      <c r="B29" s="70"/>
      <c r="C29" s="70" t="s">
        <v>46</v>
      </c>
      <c r="D29" s="71"/>
      <c r="E29" s="71"/>
      <c r="F29" s="72"/>
      <c r="G29" s="72"/>
      <c r="H29" s="72">
        <f>SUM(H24:H27)</f>
        <v>0</v>
      </c>
      <c r="I29" s="73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</row>
  </sheetData>
  <sheetProtection selectLockedCells="1" selectUnlockedCells="1"/>
  <mergeCells count="1">
    <mergeCell ref="C1:I1"/>
  </mergeCells>
  <printOptions horizontalCentered="1"/>
  <pageMargins left="0" right="0" top="0.11805555555555555" bottom="0.11805555555555555" header="0.5118055555555555" footer="0.5118055555555555"/>
  <pageSetup horizontalDpi="300" verticalDpi="300" orientation="landscape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view="pageBreakPreview" zoomScaleSheetLayoutView="100" workbookViewId="0" topLeftCell="A1">
      <selection activeCell="C2" sqref="C2"/>
    </sheetView>
  </sheetViews>
  <sheetFormatPr defaultColWidth="11.57421875" defaultRowHeight="12.75"/>
  <cols>
    <col min="1" max="16384" width="11.57421875" style="62" customWidth="1"/>
  </cols>
  <sheetData>
    <row r="1" spans="1:3" ht="12.75">
      <c r="A1" s="32">
        <f>402+456+((13+10+13.64+(30.6*4)+(27.3*2)+60+13+60.6)*0.85)</f>
        <v>1153.154</v>
      </c>
      <c r="B1" s="32">
        <f>((13+10+13.64+(30.6*4)+(27.3*2)+60+13+60.6)*0.85)</f>
        <v>295.154</v>
      </c>
      <c r="C1" s="62">
        <f>875+680</f>
        <v>1555</v>
      </c>
    </row>
    <row r="2" spans="1:3" ht="12.75">
      <c r="A2" s="62">
        <f>680+(220*0.4)</f>
        <v>768</v>
      </c>
      <c r="B2" s="62">
        <f>(300*0.85)+876</f>
        <v>1131</v>
      </c>
      <c r="C2" s="62">
        <f>A2+B2</f>
        <v>1899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11salmenton</cp:lastModifiedBy>
  <dcterms:created xsi:type="dcterms:W3CDTF">2016-10-17T19:55:09Z</dcterms:created>
  <dcterms:modified xsi:type="dcterms:W3CDTF">2016-10-17T21:56:07Z</dcterms:modified>
  <cp:category/>
  <cp:version/>
  <cp:contentType/>
  <cp:contentStatus/>
</cp:coreProperties>
</file>