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stiglione\Desktop\Corredor vial - R 21 y R 24 - PPP\COMUNICADOS\"/>
    </mc:Choice>
  </mc:AlternateContent>
  <bookViews>
    <workbookView xWindow="0" yWindow="0" windowWidth="20490" windowHeight="7755"/>
  </bookViews>
  <sheets>
    <sheet name="Componente C" sheetId="2" r:id="rId1"/>
    <sheet name="TPDA" sheetId="3" r:id="rId2"/>
  </sheets>
  <calcPr calcId="152511"/>
</workbook>
</file>

<file path=xl/calcChain.xml><?xml version="1.0" encoding="utf-8"?>
<calcChain xmlns="http://schemas.openxmlformats.org/spreadsheetml/2006/main">
  <c r="H21" i="2" l="1"/>
  <c r="M21" i="2" s="1"/>
  <c r="H20" i="2"/>
  <c r="M20" i="2" s="1"/>
  <c r="H19" i="2"/>
  <c r="M19" i="2" s="1"/>
  <c r="H18" i="2"/>
  <c r="M18" i="2" s="1"/>
  <c r="H17" i="2"/>
  <c r="M17" i="2" s="1"/>
  <c r="H16" i="2"/>
  <c r="M16" i="2" s="1"/>
  <c r="H15" i="2"/>
  <c r="M15" i="2" s="1"/>
  <c r="H14" i="2"/>
  <c r="M14" i="2" s="1"/>
  <c r="H13" i="2"/>
  <c r="M13" i="2" s="1"/>
  <c r="H12" i="2"/>
  <c r="M12" i="2" s="1"/>
  <c r="H11" i="2"/>
  <c r="M11" i="2" s="1"/>
  <c r="H10" i="2"/>
  <c r="M10" i="2" s="1"/>
  <c r="H9" i="2"/>
  <c r="M9" i="2" s="1"/>
  <c r="H8" i="2"/>
  <c r="M8" i="2" s="1"/>
  <c r="W52" i="3" l="1"/>
  <c r="W51" i="3"/>
  <c r="W50" i="3"/>
  <c r="W49" i="3"/>
  <c r="W48" i="3"/>
  <c r="W47" i="3"/>
  <c r="W46" i="3"/>
  <c r="W45" i="3"/>
  <c r="W44" i="3"/>
  <c r="W43" i="3"/>
  <c r="W42" i="3"/>
  <c r="W41" i="3"/>
  <c r="W40" i="3"/>
  <c r="N8" i="2" s="1"/>
  <c r="O8" i="2" s="1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I8" i="2" s="1"/>
  <c r="J8" i="2" s="1"/>
  <c r="W7" i="3"/>
  <c r="W8" i="3"/>
  <c r="W9" i="3"/>
  <c r="W10" i="3"/>
  <c r="W11" i="3"/>
  <c r="W12" i="3"/>
  <c r="W13" i="3"/>
  <c r="W14" i="3"/>
  <c r="W15" i="3"/>
  <c r="W16" i="3"/>
  <c r="W17" i="3"/>
  <c r="W18" i="3"/>
  <c r="W6" i="3"/>
  <c r="D8" i="2" s="1"/>
  <c r="E8" i="2" s="1"/>
  <c r="I15" i="2" l="1"/>
  <c r="J15" i="2" s="1"/>
  <c r="D11" i="2"/>
  <c r="E11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D10" i="2"/>
  <c r="E10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9" i="2"/>
  <c r="E9" i="2" s="1"/>
  <c r="J23" i="2" l="1"/>
  <c r="E23" i="2"/>
  <c r="O23" i="2"/>
  <c r="D25" i="2" l="1"/>
</calcChain>
</file>

<file path=xl/sharedStrings.xml><?xml version="1.0" encoding="utf-8"?>
<sst xmlns="http://schemas.openxmlformats.org/spreadsheetml/2006/main" count="37" uniqueCount="18">
  <si>
    <t>Tramo</t>
  </si>
  <si>
    <t>Longitud</t>
  </si>
  <si>
    <t>Cantidad de vehículos tipo 1</t>
  </si>
  <si>
    <t>Vehículos tipo 1</t>
  </si>
  <si>
    <t>Tarifa (UI/km):</t>
  </si>
  <si>
    <t>Vehículos tipo 2</t>
  </si>
  <si>
    <t>Vehículos tipo 3</t>
  </si>
  <si>
    <t>Cantidad de vehículos tipo 2</t>
  </si>
  <si>
    <t>Cantidad de vehículos tipo 3</t>
  </si>
  <si>
    <t>Sub total</t>
  </si>
  <si>
    <t>Sub Total 1:</t>
  </si>
  <si>
    <t>Sub Total 2:</t>
  </si>
  <si>
    <t>Sub Total 3:</t>
  </si>
  <si>
    <t>Total componente C:</t>
  </si>
  <si>
    <t>TIPO 1</t>
  </si>
  <si>
    <t>TIPO 2</t>
  </si>
  <si>
    <t>TIPO 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</si>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</sst>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abSelected="1" workbookViewId="0"/>
  </sheetViews>
  <sheetFormatPr baseColWidth="10" defaultRowHeight="15" x14ac:dyDescent="0.25"/>
  <cols>
    <col min="1" max="1" width="0.85546875" customWidth="1"/>
    <col min="2" max="2" width="10.7109375" customWidth="1"/>
    <col min="3" max="3" width="8.7109375" customWidth="1"/>
    <col min="4" max="4" width="15.7109375" customWidth="1"/>
    <col min="5" max="5" width="14.140625" bestFit="1" customWidth="1"/>
    <col min="6" max="6" width="0.85546875" customWidth="1"/>
    <col min="7" max="7" width="6.5703125" bestFit="1" customWidth="1"/>
    <col min="8" max="8" width="8.7109375" customWidth="1"/>
    <col min="9" max="9" width="26" bestFit="1" customWidth="1"/>
    <col min="10" max="10" width="13.140625" bestFit="1" customWidth="1"/>
    <col min="11" max="11" width="0.85546875" customWidth="1"/>
    <col min="12" max="12" width="6.5703125" bestFit="1" customWidth="1"/>
    <col min="13" max="13" width="8.7109375" customWidth="1"/>
    <col min="14" max="14" width="26" bestFit="1" customWidth="1"/>
    <col min="15" max="15" width="14.140625" bestFit="1" customWidth="1"/>
    <col min="16" max="16" width="0.85546875" customWidth="1"/>
  </cols>
  <sheetData>
    <row r="1" spans="2:15" ht="5.0999999999999996" customHeight="1" x14ac:dyDescent="0.25"/>
    <row r="2" spans="2:15" x14ac:dyDescent="0.25">
      <c r="B2" s="15" t="s">
        <v>3</v>
      </c>
      <c r="C2" s="15"/>
      <c r="D2" s="2" t="s">
        <v>4</v>
      </c>
      <c r="E2" s="3">
        <v>0.17899999999999999</v>
      </c>
      <c r="G2" s="15" t="s">
        <v>5</v>
      </c>
      <c r="H2" s="15"/>
      <c r="I2" s="2" t="s">
        <v>4</v>
      </c>
      <c r="J2" s="3">
        <v>0.38900000000000001</v>
      </c>
      <c r="L2" s="15" t="s">
        <v>6</v>
      </c>
      <c r="M2" s="15"/>
      <c r="N2" s="2" t="s">
        <v>4</v>
      </c>
      <c r="O2" s="3">
        <v>0.53300000000000003</v>
      </c>
    </row>
    <row r="3" spans="2:15" ht="5.0999999999999996" customHeight="1" x14ac:dyDescent="0.25">
      <c r="B3" s="4"/>
      <c r="C3" s="4"/>
      <c r="D3" s="2"/>
      <c r="E3" s="3"/>
      <c r="G3" s="4"/>
      <c r="H3" s="4"/>
      <c r="I3" s="2"/>
      <c r="J3" s="3"/>
      <c r="L3" s="4"/>
      <c r="M3" s="4"/>
      <c r="N3" s="2"/>
      <c r="O3" s="3"/>
    </row>
    <row r="4" spans="2:15" ht="15" customHeight="1" x14ac:dyDescent="0.25">
      <c r="B4" s="14" t="s">
        <v>0</v>
      </c>
      <c r="C4" s="14" t="s">
        <v>1</v>
      </c>
      <c r="D4" s="14" t="s">
        <v>2</v>
      </c>
      <c r="E4" s="14" t="s">
        <v>9</v>
      </c>
      <c r="G4" s="14" t="s">
        <v>0</v>
      </c>
      <c r="H4" s="14" t="s">
        <v>1</v>
      </c>
      <c r="I4" s="14" t="s">
        <v>7</v>
      </c>
      <c r="J4" s="14" t="s">
        <v>9</v>
      </c>
      <c r="L4" s="14" t="s">
        <v>0</v>
      </c>
      <c r="M4" s="14" t="s">
        <v>1</v>
      </c>
      <c r="N4" s="14" t="s">
        <v>8</v>
      </c>
      <c r="O4" s="14" t="s">
        <v>9</v>
      </c>
    </row>
    <row r="5" spans="2:15" x14ac:dyDescent="0.25">
      <c r="B5" s="14"/>
      <c r="C5" s="14"/>
      <c r="D5" s="14"/>
      <c r="E5" s="14"/>
      <c r="G5" s="14"/>
      <c r="H5" s="14"/>
      <c r="I5" s="14"/>
      <c r="J5" s="14"/>
      <c r="L5" s="14"/>
      <c r="M5" s="14"/>
      <c r="N5" s="14"/>
      <c r="O5" s="14"/>
    </row>
    <row r="6" spans="2:15" x14ac:dyDescent="0.25">
      <c r="B6" s="14" t="s">
        <v>0</v>
      </c>
      <c r="C6" s="14"/>
      <c r="D6" s="14"/>
      <c r="E6" s="14"/>
      <c r="G6" s="14" t="s">
        <v>0</v>
      </c>
      <c r="H6" s="14"/>
      <c r="I6" s="14"/>
      <c r="J6" s="14"/>
      <c r="L6" s="14" t="s">
        <v>0</v>
      </c>
      <c r="M6" s="14"/>
      <c r="N6" s="14"/>
      <c r="O6" s="14"/>
    </row>
    <row r="7" spans="2:15" ht="5.0999999999999996" customHeight="1" x14ac:dyDescent="0.25">
      <c r="B7" s="5"/>
      <c r="C7" s="5"/>
      <c r="D7" s="5"/>
      <c r="E7" s="5"/>
      <c r="G7" s="5"/>
      <c r="H7" s="5"/>
      <c r="I7" s="5"/>
      <c r="J7" s="5"/>
      <c r="L7" s="5"/>
      <c r="M7" s="5"/>
      <c r="N7" s="5"/>
      <c r="O7" s="5"/>
    </row>
    <row r="8" spans="2:15" ht="15" customHeight="1" x14ac:dyDescent="0.25">
      <c r="B8" s="13">
        <v>1</v>
      </c>
      <c r="C8" s="7">
        <v>8.5</v>
      </c>
      <c r="D8" s="10">
        <f>TPDA!W6</f>
        <v>3730861.3414867488</v>
      </c>
      <c r="E8" s="7">
        <f>D8*C8*$E$2</f>
        <v>5676505.5310720885</v>
      </c>
      <c r="G8" s="13">
        <v>1</v>
      </c>
      <c r="H8" s="7">
        <f>C8</f>
        <v>8.5</v>
      </c>
      <c r="I8" s="10">
        <f>TPDA!W23</f>
        <v>728335.48100737343</v>
      </c>
      <c r="J8" s="7">
        <f>I8*H8*$J$2</f>
        <v>2408241.2679508803</v>
      </c>
      <c r="L8" s="13">
        <v>1</v>
      </c>
      <c r="M8" s="7">
        <f>H8</f>
        <v>8.5</v>
      </c>
      <c r="N8" s="10">
        <f>TPDA!W40</f>
        <v>6123963.6362252608</v>
      </c>
      <c r="O8" s="7">
        <f>N8*M8*$O$2</f>
        <v>27744617.253918543</v>
      </c>
    </row>
    <row r="9" spans="2:15" x14ac:dyDescent="0.25">
      <c r="B9" s="6">
        <v>2</v>
      </c>
      <c r="C9" s="7">
        <v>19.600000000000001</v>
      </c>
      <c r="D9" s="10">
        <f>TPDA!W6</f>
        <v>3730861.3414867488</v>
      </c>
      <c r="E9" s="7">
        <f>D9*C9*$E$2</f>
        <v>13089353.930472109</v>
      </c>
      <c r="G9" s="6">
        <v>2</v>
      </c>
      <c r="H9" s="7">
        <f t="shared" ref="H9:H21" si="0">C9</f>
        <v>19.600000000000001</v>
      </c>
      <c r="I9" s="10">
        <f>TPDA!W23</f>
        <v>728335.48100737343</v>
      </c>
      <c r="J9" s="7">
        <f>I9*H9*$J$2</f>
        <v>5553121.0413926188</v>
      </c>
      <c r="L9" s="6">
        <v>2</v>
      </c>
      <c r="M9" s="7">
        <f t="shared" ref="M9:M21" si="1">H9</f>
        <v>19.600000000000001</v>
      </c>
      <c r="N9" s="10">
        <f>TPDA!W40</f>
        <v>6123963.6362252608</v>
      </c>
      <c r="O9" s="7">
        <f>N9*M9*$O$2</f>
        <v>63975823.314918064</v>
      </c>
    </row>
    <row r="10" spans="2:15" x14ac:dyDescent="0.25">
      <c r="B10" s="6">
        <v>3</v>
      </c>
      <c r="C10" s="7">
        <v>10.6</v>
      </c>
      <c r="D10" s="10">
        <f>TPDA!W7</f>
        <v>3730861.3414867488</v>
      </c>
      <c r="E10" s="7">
        <f t="shared" ref="E10:E21" si="2">D10*C10*$E$2</f>
        <v>7078936.3093369575</v>
      </c>
      <c r="G10" s="6">
        <v>3</v>
      </c>
      <c r="H10" s="7">
        <f t="shared" si="0"/>
        <v>10.6</v>
      </c>
      <c r="I10" s="10">
        <f>TPDA!W24</f>
        <v>728335.48100737343</v>
      </c>
      <c r="J10" s="7">
        <f t="shared" ref="J10:J21" si="3">I10*H10*$J$2</f>
        <v>3003218.5223858035</v>
      </c>
      <c r="L10" s="6">
        <v>3</v>
      </c>
      <c r="M10" s="7">
        <f t="shared" si="1"/>
        <v>10.6</v>
      </c>
      <c r="N10" s="10">
        <f>TPDA!W41</f>
        <v>6123963.6362252608</v>
      </c>
      <c r="O10" s="7">
        <f t="shared" ref="O10:O21" si="4">N10*M10*$O$2</f>
        <v>34599169.751945481</v>
      </c>
    </row>
    <row r="11" spans="2:15" x14ac:dyDescent="0.25">
      <c r="B11" s="6">
        <v>4</v>
      </c>
      <c r="C11" s="7">
        <v>11</v>
      </c>
      <c r="D11" s="10">
        <f>TPDA!W8</f>
        <v>3730861.3414867488</v>
      </c>
      <c r="E11" s="7">
        <f t="shared" si="2"/>
        <v>7346065.9813874075</v>
      </c>
      <c r="G11" s="6">
        <v>4</v>
      </c>
      <c r="H11" s="7">
        <f t="shared" si="0"/>
        <v>11</v>
      </c>
      <c r="I11" s="10">
        <f>TPDA!W25</f>
        <v>728335.48100737343</v>
      </c>
      <c r="J11" s="7">
        <f t="shared" si="3"/>
        <v>3116547.5232305513</v>
      </c>
      <c r="L11" s="6">
        <v>4</v>
      </c>
      <c r="M11" s="7">
        <f t="shared" si="1"/>
        <v>11</v>
      </c>
      <c r="N11" s="10">
        <f>TPDA!W42</f>
        <v>6123963.6362252608</v>
      </c>
      <c r="O11" s="7">
        <f t="shared" si="4"/>
        <v>35904798.799188711</v>
      </c>
    </row>
    <row r="12" spans="2:15" x14ac:dyDescent="0.25">
      <c r="B12" s="6">
        <v>5</v>
      </c>
      <c r="C12" s="7">
        <v>12</v>
      </c>
      <c r="D12" s="10">
        <f>TPDA!W9</f>
        <v>5529404.0598927094</v>
      </c>
      <c r="E12" s="7">
        <f t="shared" si="2"/>
        <v>11877159.920649538</v>
      </c>
      <c r="G12" s="6">
        <v>5</v>
      </c>
      <c r="H12" s="7">
        <f t="shared" si="0"/>
        <v>12</v>
      </c>
      <c r="I12" s="10">
        <f>TPDA!W26</f>
        <v>549967.60810760816</v>
      </c>
      <c r="J12" s="7">
        <f t="shared" si="3"/>
        <v>2567248.7946463148</v>
      </c>
      <c r="L12" s="6">
        <v>5</v>
      </c>
      <c r="M12" s="7">
        <f t="shared" si="1"/>
        <v>12</v>
      </c>
      <c r="N12" s="10">
        <f>TPDA!W43</f>
        <v>5038892.4094183575</v>
      </c>
      <c r="O12" s="7">
        <f t="shared" si="4"/>
        <v>32228755.850639816</v>
      </c>
    </row>
    <row r="13" spans="2:15" x14ac:dyDescent="0.25">
      <c r="B13" s="6">
        <v>6</v>
      </c>
      <c r="C13" s="7">
        <v>12</v>
      </c>
      <c r="D13" s="10">
        <f>TPDA!W10</f>
        <v>5529404.0598927094</v>
      </c>
      <c r="E13" s="7">
        <f t="shared" si="2"/>
        <v>11877159.920649538</v>
      </c>
      <c r="G13" s="6">
        <v>6</v>
      </c>
      <c r="H13" s="7">
        <f t="shared" si="0"/>
        <v>12</v>
      </c>
      <c r="I13" s="10">
        <f>TPDA!W27</f>
        <v>549967.60810760816</v>
      </c>
      <c r="J13" s="7">
        <f t="shared" si="3"/>
        <v>2567248.7946463148</v>
      </c>
      <c r="L13" s="6">
        <v>6</v>
      </c>
      <c r="M13" s="7">
        <f t="shared" si="1"/>
        <v>12</v>
      </c>
      <c r="N13" s="10">
        <f>TPDA!W44</f>
        <v>5038892.4094183575</v>
      </c>
      <c r="O13" s="7">
        <f t="shared" si="4"/>
        <v>32228755.850639816</v>
      </c>
    </row>
    <row r="14" spans="2:15" x14ac:dyDescent="0.25">
      <c r="B14" s="6">
        <v>7</v>
      </c>
      <c r="C14" s="7">
        <v>11.3</v>
      </c>
      <c r="D14" s="10">
        <f>TPDA!W11</f>
        <v>5529404.0598927094</v>
      </c>
      <c r="E14" s="7">
        <f t="shared" si="2"/>
        <v>11184325.591944983</v>
      </c>
      <c r="G14" s="6">
        <v>7</v>
      </c>
      <c r="H14" s="7">
        <f t="shared" si="0"/>
        <v>11.3</v>
      </c>
      <c r="I14" s="10">
        <f>TPDA!W28</f>
        <v>549967.60810760816</v>
      </c>
      <c r="J14" s="7">
        <f t="shared" si="3"/>
        <v>2417492.6149586136</v>
      </c>
      <c r="L14" s="6">
        <v>7</v>
      </c>
      <c r="M14" s="7">
        <f t="shared" si="1"/>
        <v>11.3</v>
      </c>
      <c r="N14" s="10">
        <f>TPDA!W45</f>
        <v>5038892.4094183575</v>
      </c>
      <c r="O14" s="7">
        <f t="shared" si="4"/>
        <v>30348745.09268583</v>
      </c>
    </row>
    <row r="15" spans="2:15" x14ac:dyDescent="0.25">
      <c r="B15" s="6">
        <v>8</v>
      </c>
      <c r="C15" s="7">
        <v>21.6</v>
      </c>
      <c r="D15" s="10">
        <f>TPDA!W12</f>
        <v>3343765</v>
      </c>
      <c r="E15" s="7">
        <f t="shared" si="2"/>
        <v>12928332.995999999</v>
      </c>
      <c r="G15" s="6">
        <v>8</v>
      </c>
      <c r="H15" s="7">
        <f t="shared" si="0"/>
        <v>21.6</v>
      </c>
      <c r="I15" s="10">
        <f>TPDA!W29</f>
        <v>2273950</v>
      </c>
      <c r="J15" s="7">
        <f t="shared" si="3"/>
        <v>19106637.48</v>
      </c>
      <c r="L15" s="6">
        <v>8</v>
      </c>
      <c r="M15" s="7">
        <f t="shared" si="1"/>
        <v>21.6</v>
      </c>
      <c r="N15" s="10">
        <f>TPDA!W46</f>
        <v>7809175</v>
      </c>
      <c r="O15" s="7">
        <f t="shared" si="4"/>
        <v>89905469.939999998</v>
      </c>
    </row>
    <row r="16" spans="2:15" x14ac:dyDescent="0.25">
      <c r="B16" s="6">
        <v>9</v>
      </c>
      <c r="C16" s="7">
        <v>27.25</v>
      </c>
      <c r="D16" s="10">
        <f>TPDA!W13</f>
        <v>3790160</v>
      </c>
      <c r="E16" s="7">
        <f t="shared" si="2"/>
        <v>18487452.939999998</v>
      </c>
      <c r="G16" s="6">
        <v>9</v>
      </c>
      <c r="H16" s="7">
        <f t="shared" si="0"/>
        <v>27.25</v>
      </c>
      <c r="I16" s="10">
        <f>TPDA!W30</f>
        <v>1991805</v>
      </c>
      <c r="J16" s="7">
        <f t="shared" si="3"/>
        <v>21113630.951250002</v>
      </c>
      <c r="L16" s="6">
        <v>9</v>
      </c>
      <c r="M16" s="7">
        <f t="shared" si="1"/>
        <v>27.25</v>
      </c>
      <c r="N16" s="10">
        <f>TPDA!W47</f>
        <v>7375555</v>
      </c>
      <c r="O16" s="7">
        <f t="shared" si="4"/>
        <v>107124404.70875001</v>
      </c>
    </row>
    <row r="17" spans="2:15" x14ac:dyDescent="0.25">
      <c r="B17" s="6">
        <v>10</v>
      </c>
      <c r="C17" s="7">
        <v>5.15</v>
      </c>
      <c r="D17" s="10">
        <f>TPDA!W14</f>
        <v>3790160</v>
      </c>
      <c r="E17" s="7">
        <f t="shared" si="2"/>
        <v>3493958.9959999998</v>
      </c>
      <c r="G17" s="6">
        <v>10</v>
      </c>
      <c r="H17" s="7">
        <f t="shared" si="0"/>
        <v>5.15</v>
      </c>
      <c r="I17" s="10">
        <f>TPDA!W31</f>
        <v>1991805</v>
      </c>
      <c r="J17" s="7">
        <f t="shared" si="3"/>
        <v>3990282.5467500002</v>
      </c>
      <c r="L17" s="6">
        <v>10</v>
      </c>
      <c r="M17" s="7">
        <f t="shared" si="1"/>
        <v>5.15</v>
      </c>
      <c r="N17" s="10">
        <f>TPDA!W48</f>
        <v>7375555</v>
      </c>
      <c r="O17" s="7">
        <f t="shared" si="4"/>
        <v>20245529.697250001</v>
      </c>
    </row>
    <row r="18" spans="2:15" x14ac:dyDescent="0.25">
      <c r="B18" s="6">
        <v>11</v>
      </c>
      <c r="C18" s="7">
        <v>9.9</v>
      </c>
      <c r="D18" s="10">
        <f>TPDA!W15</f>
        <v>4028141.1296530254</v>
      </c>
      <c r="E18" s="7">
        <f t="shared" si="2"/>
        <v>7138268.8958581267</v>
      </c>
      <c r="G18" s="6">
        <v>11</v>
      </c>
      <c r="H18" s="7">
        <f t="shared" si="0"/>
        <v>9.9</v>
      </c>
      <c r="I18" s="10">
        <f>TPDA!W32</f>
        <v>1367487.0255648643</v>
      </c>
      <c r="J18" s="7">
        <f t="shared" si="3"/>
        <v>5266329.2841528496</v>
      </c>
      <c r="L18" s="6">
        <v>11</v>
      </c>
      <c r="M18" s="7">
        <f t="shared" si="1"/>
        <v>9.9</v>
      </c>
      <c r="N18" s="10">
        <f>TPDA!W49</f>
        <v>7953568.5832668291</v>
      </c>
      <c r="O18" s="7">
        <f t="shared" si="4"/>
        <v>41968595.34332408</v>
      </c>
    </row>
    <row r="19" spans="2:15" x14ac:dyDescent="0.25">
      <c r="B19" s="6">
        <v>12</v>
      </c>
      <c r="C19" s="7">
        <v>9.6999999999999993</v>
      </c>
      <c r="D19" s="10">
        <f>TPDA!W16</f>
        <v>4028141.1296530254</v>
      </c>
      <c r="E19" s="7">
        <f t="shared" si="2"/>
        <v>6994061.443416547</v>
      </c>
      <c r="G19" s="6">
        <v>12</v>
      </c>
      <c r="H19" s="7">
        <f t="shared" si="0"/>
        <v>9.6999999999999993</v>
      </c>
      <c r="I19" s="10">
        <f>TPDA!W33</f>
        <v>1367487.0255648643</v>
      </c>
      <c r="J19" s="7">
        <f t="shared" si="3"/>
        <v>5159938.7935639024</v>
      </c>
      <c r="L19" s="6">
        <v>12</v>
      </c>
      <c r="M19" s="7">
        <f t="shared" si="1"/>
        <v>9.6999999999999993</v>
      </c>
      <c r="N19" s="10">
        <f>TPDA!W50</f>
        <v>7953568.5832668291</v>
      </c>
      <c r="O19" s="7">
        <f t="shared" si="4"/>
        <v>41120744.932347834</v>
      </c>
    </row>
    <row r="20" spans="2:15" x14ac:dyDescent="0.25">
      <c r="B20" s="6">
        <v>13</v>
      </c>
      <c r="C20" s="7">
        <v>9.6999999999999993</v>
      </c>
      <c r="D20" s="10">
        <f>TPDA!W17</f>
        <v>4028141.1296530254</v>
      </c>
      <c r="E20" s="7">
        <f t="shared" si="2"/>
        <v>6994061.443416547</v>
      </c>
      <c r="G20" s="6">
        <v>13</v>
      </c>
      <c r="H20" s="7">
        <f t="shared" si="0"/>
        <v>9.6999999999999993</v>
      </c>
      <c r="I20" s="10">
        <f>TPDA!W34</f>
        <v>1367487.0255648643</v>
      </c>
      <c r="J20" s="7">
        <f t="shared" si="3"/>
        <v>5159938.7935639024</v>
      </c>
      <c r="L20" s="6">
        <v>13</v>
      </c>
      <c r="M20" s="7">
        <f t="shared" si="1"/>
        <v>9.6999999999999993</v>
      </c>
      <c r="N20" s="10">
        <f>TPDA!W51</f>
        <v>7953568.5832668291</v>
      </c>
      <c r="O20" s="7">
        <f t="shared" si="4"/>
        <v>41120744.932347834</v>
      </c>
    </row>
    <row r="21" spans="2:15" x14ac:dyDescent="0.25">
      <c r="B21" s="6">
        <v>14</v>
      </c>
      <c r="C21" s="7">
        <v>10.8</v>
      </c>
      <c r="D21" s="10">
        <f>TPDA!W18</f>
        <v>4028141.1296530254</v>
      </c>
      <c r="E21" s="7">
        <f t="shared" si="2"/>
        <v>7787202.4318452282</v>
      </c>
      <c r="G21" s="6">
        <v>14</v>
      </c>
      <c r="H21" s="7">
        <f t="shared" si="0"/>
        <v>10.8</v>
      </c>
      <c r="I21" s="10">
        <f>TPDA!W35</f>
        <v>1367487.0255648643</v>
      </c>
      <c r="J21" s="7">
        <f t="shared" si="3"/>
        <v>5745086.4918031078</v>
      </c>
      <c r="L21" s="6">
        <v>14</v>
      </c>
      <c r="M21" s="7">
        <f t="shared" si="1"/>
        <v>10.8</v>
      </c>
      <c r="N21" s="10">
        <f>TPDA!W52</f>
        <v>7953568.5832668291</v>
      </c>
      <c r="O21" s="7">
        <f t="shared" si="4"/>
        <v>45783922.192717187</v>
      </c>
    </row>
    <row r="22" spans="2:15" ht="5.0999999999999996" customHeight="1" x14ac:dyDescent="0.25">
      <c r="B22" s="8"/>
      <c r="C22" s="9"/>
      <c r="D22" s="10"/>
      <c r="E22" s="8"/>
      <c r="G22" s="8"/>
      <c r="H22" s="9"/>
      <c r="I22" s="8"/>
      <c r="J22" s="8"/>
      <c r="L22" s="8"/>
      <c r="M22" s="9"/>
      <c r="N22" s="8"/>
      <c r="O22" s="8"/>
    </row>
    <row r="23" spans="2:15" x14ac:dyDescent="0.25">
      <c r="C23" s="1"/>
      <c r="D23" s="2" t="s">
        <v>10</v>
      </c>
      <c r="E23" s="7">
        <f>SUM(E8:E21)</f>
        <v>131952846.33204909</v>
      </c>
      <c r="H23" s="1"/>
      <c r="I23" s="2" t="s">
        <v>11</v>
      </c>
      <c r="J23" s="7">
        <f>SUM(J8:J21)</f>
        <v>87174962.900294855</v>
      </c>
      <c r="M23" s="1"/>
      <c r="N23" s="2" t="s">
        <v>12</v>
      </c>
      <c r="O23" s="7">
        <f>SUM(O8:O21)</f>
        <v>644300077.66067326</v>
      </c>
    </row>
    <row r="24" spans="2:15" x14ac:dyDescent="0.25">
      <c r="C24" s="1"/>
      <c r="D24" s="1"/>
      <c r="E24" s="1"/>
      <c r="H24" s="1"/>
      <c r="I24" s="1"/>
      <c r="J24" s="1"/>
      <c r="M24" s="1"/>
      <c r="N24" s="1"/>
      <c r="O24" s="1"/>
    </row>
    <row r="25" spans="2:15" x14ac:dyDescent="0.25">
      <c r="C25" s="2" t="s">
        <v>13</v>
      </c>
      <c r="D25" s="7">
        <f>E23+J23+O23</f>
        <v>863427886.89301717</v>
      </c>
    </row>
  </sheetData>
  <mergeCells count="15">
    <mergeCell ref="B2:C2"/>
    <mergeCell ref="C4:C6"/>
    <mergeCell ref="D4:D6"/>
    <mergeCell ref="E4:E6"/>
    <mergeCell ref="B4:B6"/>
    <mergeCell ref="N4:N6"/>
    <mergeCell ref="O4:O6"/>
    <mergeCell ref="G2:H2"/>
    <mergeCell ref="G4:G6"/>
    <mergeCell ref="H4:H6"/>
    <mergeCell ref="I4:I6"/>
    <mergeCell ref="J4:J6"/>
    <mergeCell ref="L2:M2"/>
    <mergeCell ref="L4:L6"/>
    <mergeCell ref="M4:M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2"/>
  <sheetViews>
    <sheetView topLeftCell="J1" workbookViewId="0">
      <selection activeCell="W6" sqref="W6"/>
    </sheetView>
  </sheetViews>
  <sheetFormatPr baseColWidth="10" defaultRowHeight="15" x14ac:dyDescent="0.25"/>
  <sheetData>
    <row r="2" spans="1:24" x14ac:dyDescent="0.25">
      <c r="X2">
        <v>365</v>
      </c>
    </row>
    <row r="3" spans="1:24" x14ac:dyDescent="0.25">
      <c r="A3" s="14" t="s">
        <v>0</v>
      </c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4" x14ac:dyDescent="0.25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4" x14ac:dyDescent="0.25">
      <c r="A5" s="14" t="s">
        <v>0</v>
      </c>
      <c r="B5" s="6">
        <v>2019</v>
      </c>
      <c r="C5" s="6">
        <v>2020</v>
      </c>
      <c r="D5" s="6">
        <v>2021</v>
      </c>
      <c r="E5" s="6">
        <v>2022</v>
      </c>
      <c r="F5" s="6">
        <v>2023</v>
      </c>
      <c r="G5" s="6">
        <v>2024</v>
      </c>
      <c r="H5" s="6">
        <v>2025</v>
      </c>
      <c r="I5" s="6">
        <v>2026</v>
      </c>
      <c r="J5" s="6">
        <v>2027</v>
      </c>
      <c r="K5" s="6">
        <v>2028</v>
      </c>
      <c r="L5" s="6">
        <v>2029</v>
      </c>
      <c r="M5" s="6">
        <v>2030</v>
      </c>
      <c r="N5" s="6">
        <v>2031</v>
      </c>
      <c r="O5" s="6">
        <v>2032</v>
      </c>
      <c r="P5" s="6">
        <v>2033</v>
      </c>
      <c r="Q5" s="6">
        <v>2034</v>
      </c>
      <c r="R5" s="6">
        <v>2035</v>
      </c>
      <c r="S5" s="6">
        <v>2036</v>
      </c>
      <c r="T5" s="6">
        <v>2037</v>
      </c>
      <c r="U5" s="6">
        <v>2038</v>
      </c>
      <c r="V5" s="6">
        <v>2039</v>
      </c>
      <c r="W5" s="11" t="s">
        <v>17</v>
      </c>
    </row>
    <row r="6" spans="1:24" x14ac:dyDescent="0.25">
      <c r="A6" s="6">
        <v>2</v>
      </c>
      <c r="B6" s="12">
        <v>318.32869043519884</v>
      </c>
      <c r="C6" s="12">
        <v>331.18916952878089</v>
      </c>
      <c r="D6" s="12">
        <v>344.56921197774363</v>
      </c>
      <c r="E6" s="12">
        <v>358.48980814164446</v>
      </c>
      <c r="F6" s="12">
        <v>372.97279639056688</v>
      </c>
      <c r="G6" s="12">
        <v>388.04089736474577</v>
      </c>
      <c r="H6" s="12">
        <v>403.71774961828152</v>
      </c>
      <c r="I6" s="12">
        <v>420.02794670286011</v>
      </c>
      <c r="J6" s="12">
        <v>436.99707574965566</v>
      </c>
      <c r="K6" s="12">
        <v>454.65175760994174</v>
      </c>
      <c r="L6" s="12">
        <v>473.01968861738339</v>
      </c>
      <c r="M6" s="12">
        <v>492.12968403752569</v>
      </c>
      <c r="N6" s="12">
        <v>512.01172327264169</v>
      </c>
      <c r="O6" s="12">
        <v>532.69699689285642</v>
      </c>
      <c r="P6" s="12">
        <v>554.21795556732786</v>
      </c>
      <c r="Q6" s="12">
        <v>576.60836097224785</v>
      </c>
      <c r="R6" s="12">
        <v>599.90333875552665</v>
      </c>
      <c r="S6" s="12">
        <v>624.13943364124987</v>
      </c>
      <c r="T6" s="12">
        <v>649.35466676035639</v>
      </c>
      <c r="U6" s="12">
        <v>675.58859529747474</v>
      </c>
      <c r="V6" s="12">
        <v>702.88237454749276</v>
      </c>
      <c r="W6" s="12">
        <f>SUM(B6:V6)*$X$2</f>
        <v>3730861.3414867488</v>
      </c>
    </row>
    <row r="7" spans="1:24" x14ac:dyDescent="0.25">
      <c r="A7" s="6">
        <v>3</v>
      </c>
      <c r="B7" s="12">
        <v>318.32869043519884</v>
      </c>
      <c r="C7" s="12">
        <v>331.18916952878089</v>
      </c>
      <c r="D7" s="12">
        <v>344.56921197774363</v>
      </c>
      <c r="E7" s="12">
        <v>358.48980814164446</v>
      </c>
      <c r="F7" s="12">
        <v>372.97279639056688</v>
      </c>
      <c r="G7" s="12">
        <v>388.04089736474577</v>
      </c>
      <c r="H7" s="12">
        <v>403.71774961828152</v>
      </c>
      <c r="I7" s="12">
        <v>420.02794670286011</v>
      </c>
      <c r="J7" s="12">
        <v>436.99707574965566</v>
      </c>
      <c r="K7" s="12">
        <v>454.65175760994174</v>
      </c>
      <c r="L7" s="12">
        <v>473.01968861738339</v>
      </c>
      <c r="M7" s="12">
        <v>492.12968403752569</v>
      </c>
      <c r="N7" s="12">
        <v>512.01172327264169</v>
      </c>
      <c r="O7" s="12">
        <v>532.69699689285642</v>
      </c>
      <c r="P7" s="12">
        <v>554.21795556732786</v>
      </c>
      <c r="Q7" s="12">
        <v>576.60836097224785</v>
      </c>
      <c r="R7" s="12">
        <v>599.90333875552665</v>
      </c>
      <c r="S7" s="12">
        <v>624.13943364124987</v>
      </c>
      <c r="T7" s="12">
        <v>649.35466676035639</v>
      </c>
      <c r="U7" s="12">
        <v>675.58859529747474</v>
      </c>
      <c r="V7" s="12">
        <v>702.88237454749276</v>
      </c>
      <c r="W7" s="12">
        <f t="shared" ref="W7:W18" si="0">SUM(B7:V7)*$X$2</f>
        <v>3730861.3414867488</v>
      </c>
    </row>
    <row r="8" spans="1:24" x14ac:dyDescent="0.25">
      <c r="A8" s="6">
        <v>4</v>
      </c>
      <c r="B8" s="12">
        <v>318.32869043519884</v>
      </c>
      <c r="C8" s="12">
        <v>331.18916952878089</v>
      </c>
      <c r="D8" s="12">
        <v>344.56921197774363</v>
      </c>
      <c r="E8" s="12">
        <v>358.48980814164446</v>
      </c>
      <c r="F8" s="12">
        <v>372.97279639056688</v>
      </c>
      <c r="G8" s="12">
        <v>388.04089736474577</v>
      </c>
      <c r="H8" s="12">
        <v>403.71774961828152</v>
      </c>
      <c r="I8" s="12">
        <v>420.02794670286011</v>
      </c>
      <c r="J8" s="12">
        <v>436.99707574965566</v>
      </c>
      <c r="K8" s="12">
        <v>454.65175760994174</v>
      </c>
      <c r="L8" s="12">
        <v>473.01968861738339</v>
      </c>
      <c r="M8" s="12">
        <v>492.12968403752569</v>
      </c>
      <c r="N8" s="12">
        <v>512.01172327264169</v>
      </c>
      <c r="O8" s="12">
        <v>532.69699689285642</v>
      </c>
      <c r="P8" s="12">
        <v>554.21795556732786</v>
      </c>
      <c r="Q8" s="12">
        <v>576.60836097224785</v>
      </c>
      <c r="R8" s="12">
        <v>599.90333875552665</v>
      </c>
      <c r="S8" s="12">
        <v>624.13943364124987</v>
      </c>
      <c r="T8" s="12">
        <v>649.35466676035639</v>
      </c>
      <c r="U8" s="12">
        <v>675.58859529747474</v>
      </c>
      <c r="V8" s="12">
        <v>702.88237454749276</v>
      </c>
      <c r="W8" s="12">
        <f t="shared" si="0"/>
        <v>3730861.3414867488</v>
      </c>
    </row>
    <row r="9" spans="1:24" x14ac:dyDescent="0.25">
      <c r="A9" s="6">
        <v>5</v>
      </c>
      <c r="B9" s="12">
        <v>471.78594757726682</v>
      </c>
      <c r="C9" s="12">
        <v>490.8460998593884</v>
      </c>
      <c r="D9" s="12">
        <v>510.67628229370769</v>
      </c>
      <c r="E9" s="12">
        <v>531.30760409837342</v>
      </c>
      <c r="F9" s="12">
        <v>552.77243130394766</v>
      </c>
      <c r="G9" s="12">
        <v>575.10443752862716</v>
      </c>
      <c r="H9" s="12">
        <v>598.33865680478368</v>
      </c>
      <c r="I9" s="12">
        <v>622.51153853969697</v>
      </c>
      <c r="J9" s="12">
        <v>647.66100469670073</v>
      </c>
      <c r="K9" s="12">
        <v>673.82650928644739</v>
      </c>
      <c r="L9" s="12">
        <v>701.04910026161986</v>
      </c>
      <c r="M9" s="12">
        <v>729.37148391218932</v>
      </c>
      <c r="N9" s="12">
        <v>758.83809186224175</v>
      </c>
      <c r="O9" s="12">
        <v>789.49515077347633</v>
      </c>
      <c r="P9" s="12">
        <v>821.39075486472473</v>
      </c>
      <c r="Q9" s="12">
        <v>854.57494136125956</v>
      </c>
      <c r="R9" s="12">
        <v>889.09976899225444</v>
      </c>
      <c r="S9" s="12">
        <v>925.01939965954148</v>
      </c>
      <c r="T9" s="12">
        <v>962.39018340578696</v>
      </c>
      <c r="U9" s="12">
        <v>1001.2707468153808</v>
      </c>
      <c r="V9" s="12">
        <v>1041.7220849867222</v>
      </c>
      <c r="W9" s="12">
        <f t="shared" si="0"/>
        <v>5529404.0598927094</v>
      </c>
    </row>
    <row r="10" spans="1:24" x14ac:dyDescent="0.25">
      <c r="A10" s="6">
        <v>6</v>
      </c>
      <c r="B10" s="12">
        <v>471.78594757726682</v>
      </c>
      <c r="C10" s="12">
        <v>490.8460998593884</v>
      </c>
      <c r="D10" s="12">
        <v>510.67628229370769</v>
      </c>
      <c r="E10" s="12">
        <v>531.30760409837342</v>
      </c>
      <c r="F10" s="12">
        <v>552.77243130394766</v>
      </c>
      <c r="G10" s="12">
        <v>575.10443752862716</v>
      </c>
      <c r="H10" s="12">
        <v>598.33865680478368</v>
      </c>
      <c r="I10" s="12">
        <v>622.51153853969697</v>
      </c>
      <c r="J10" s="12">
        <v>647.66100469670073</v>
      </c>
      <c r="K10" s="12">
        <v>673.82650928644739</v>
      </c>
      <c r="L10" s="12">
        <v>701.04910026161986</v>
      </c>
      <c r="M10" s="12">
        <v>729.37148391218932</v>
      </c>
      <c r="N10" s="12">
        <v>758.83809186224175</v>
      </c>
      <c r="O10" s="12">
        <v>789.49515077347633</v>
      </c>
      <c r="P10" s="12">
        <v>821.39075486472473</v>
      </c>
      <c r="Q10" s="12">
        <v>854.57494136125956</v>
      </c>
      <c r="R10" s="12">
        <v>889.09976899225444</v>
      </c>
      <c r="S10" s="12">
        <v>925.01939965954148</v>
      </c>
      <c r="T10" s="12">
        <v>962.39018340578696</v>
      </c>
      <c r="U10" s="12">
        <v>1001.2707468153808</v>
      </c>
      <c r="V10" s="12">
        <v>1041.7220849867222</v>
      </c>
      <c r="W10" s="12">
        <f t="shared" si="0"/>
        <v>5529404.0598927094</v>
      </c>
    </row>
    <row r="11" spans="1:24" x14ac:dyDescent="0.25">
      <c r="A11" s="6">
        <v>7</v>
      </c>
      <c r="B11" s="12">
        <v>471.78594757726682</v>
      </c>
      <c r="C11" s="12">
        <v>490.8460998593884</v>
      </c>
      <c r="D11" s="12">
        <v>510.67628229370769</v>
      </c>
      <c r="E11" s="12">
        <v>531.30760409837342</v>
      </c>
      <c r="F11" s="12">
        <v>552.77243130394766</v>
      </c>
      <c r="G11" s="12">
        <v>575.10443752862716</v>
      </c>
      <c r="H11" s="12">
        <v>598.33865680478368</v>
      </c>
      <c r="I11" s="12">
        <v>622.51153853969697</v>
      </c>
      <c r="J11" s="12">
        <v>647.66100469670073</v>
      </c>
      <c r="K11" s="12">
        <v>673.82650928644739</v>
      </c>
      <c r="L11" s="12">
        <v>701.04910026161986</v>
      </c>
      <c r="M11" s="12">
        <v>729.37148391218932</v>
      </c>
      <c r="N11" s="12">
        <v>758.83809186224175</v>
      </c>
      <c r="O11" s="12">
        <v>789.49515077347633</v>
      </c>
      <c r="P11" s="12">
        <v>821.39075486472473</v>
      </c>
      <c r="Q11" s="12">
        <v>854.57494136125956</v>
      </c>
      <c r="R11" s="12">
        <v>889.09976899225444</v>
      </c>
      <c r="S11" s="12">
        <v>925.01939965954148</v>
      </c>
      <c r="T11" s="12">
        <v>962.39018340578696</v>
      </c>
      <c r="U11" s="12">
        <v>1001.2707468153808</v>
      </c>
      <c r="V11" s="12">
        <v>1041.7220849867222</v>
      </c>
      <c r="W11" s="12">
        <f t="shared" si="0"/>
        <v>5529404.0598927094</v>
      </c>
    </row>
    <row r="12" spans="1:24" x14ac:dyDescent="0.25">
      <c r="A12" s="6">
        <v>8</v>
      </c>
      <c r="B12" s="12">
        <v>285</v>
      </c>
      <c r="C12" s="12">
        <v>297</v>
      </c>
      <c r="D12" s="12">
        <v>309</v>
      </c>
      <c r="E12" s="12">
        <v>321</v>
      </c>
      <c r="F12" s="12">
        <v>334</v>
      </c>
      <c r="G12" s="12">
        <v>348</v>
      </c>
      <c r="H12" s="12">
        <v>362</v>
      </c>
      <c r="I12" s="12">
        <v>377</v>
      </c>
      <c r="J12" s="12">
        <v>392</v>
      </c>
      <c r="K12" s="12">
        <v>407</v>
      </c>
      <c r="L12" s="12">
        <v>424</v>
      </c>
      <c r="M12" s="12">
        <v>441</v>
      </c>
      <c r="N12" s="12">
        <v>459</v>
      </c>
      <c r="O12" s="12">
        <v>478</v>
      </c>
      <c r="P12" s="12">
        <v>496</v>
      </c>
      <c r="Q12" s="12">
        <v>517</v>
      </c>
      <c r="R12" s="12">
        <v>538</v>
      </c>
      <c r="S12" s="12">
        <v>559</v>
      </c>
      <c r="T12" s="12">
        <v>582</v>
      </c>
      <c r="U12" s="12">
        <v>605</v>
      </c>
      <c r="V12" s="12">
        <v>630</v>
      </c>
      <c r="W12" s="12">
        <f t="shared" si="0"/>
        <v>3343765</v>
      </c>
    </row>
    <row r="13" spans="1:24" x14ac:dyDescent="0.25">
      <c r="A13" s="6">
        <v>9</v>
      </c>
      <c r="B13" s="12">
        <v>324</v>
      </c>
      <c r="C13" s="12">
        <v>336</v>
      </c>
      <c r="D13" s="12">
        <v>350</v>
      </c>
      <c r="E13" s="12">
        <v>364</v>
      </c>
      <c r="F13" s="12">
        <v>379</v>
      </c>
      <c r="G13" s="12">
        <v>394</v>
      </c>
      <c r="H13" s="12">
        <v>410</v>
      </c>
      <c r="I13" s="12">
        <v>427</v>
      </c>
      <c r="J13" s="12">
        <v>444</v>
      </c>
      <c r="K13" s="12">
        <v>462</v>
      </c>
      <c r="L13" s="12">
        <v>480</v>
      </c>
      <c r="M13" s="12">
        <v>500</v>
      </c>
      <c r="N13" s="12">
        <v>520</v>
      </c>
      <c r="O13" s="12">
        <v>541</v>
      </c>
      <c r="P13" s="12">
        <v>563</v>
      </c>
      <c r="Q13" s="12">
        <v>586</v>
      </c>
      <c r="R13" s="12">
        <v>609</v>
      </c>
      <c r="S13" s="12">
        <v>635</v>
      </c>
      <c r="T13" s="12">
        <v>660</v>
      </c>
      <c r="U13" s="12">
        <v>686</v>
      </c>
      <c r="V13" s="12">
        <v>714</v>
      </c>
      <c r="W13" s="12">
        <f t="shared" si="0"/>
        <v>3790160</v>
      </c>
    </row>
    <row r="14" spans="1:24" x14ac:dyDescent="0.25">
      <c r="A14" s="6">
        <v>10</v>
      </c>
      <c r="B14" s="12">
        <v>324</v>
      </c>
      <c r="C14" s="12">
        <v>336</v>
      </c>
      <c r="D14" s="12">
        <v>350</v>
      </c>
      <c r="E14" s="12">
        <v>364</v>
      </c>
      <c r="F14" s="12">
        <v>379</v>
      </c>
      <c r="G14" s="12">
        <v>394</v>
      </c>
      <c r="H14" s="12">
        <v>410</v>
      </c>
      <c r="I14" s="12">
        <v>427</v>
      </c>
      <c r="J14" s="12">
        <v>444</v>
      </c>
      <c r="K14" s="12">
        <v>462</v>
      </c>
      <c r="L14" s="12">
        <v>480</v>
      </c>
      <c r="M14" s="12">
        <v>500</v>
      </c>
      <c r="N14" s="12">
        <v>520</v>
      </c>
      <c r="O14" s="12">
        <v>541</v>
      </c>
      <c r="P14" s="12">
        <v>563</v>
      </c>
      <c r="Q14" s="12">
        <v>586</v>
      </c>
      <c r="R14" s="12">
        <v>609</v>
      </c>
      <c r="S14" s="12">
        <v>635</v>
      </c>
      <c r="T14" s="12">
        <v>660</v>
      </c>
      <c r="U14" s="12">
        <v>686</v>
      </c>
      <c r="V14" s="12">
        <v>714</v>
      </c>
      <c r="W14" s="12">
        <f t="shared" si="0"/>
        <v>3790160</v>
      </c>
    </row>
    <row r="15" spans="1:24" x14ac:dyDescent="0.25">
      <c r="A15" s="6">
        <v>11</v>
      </c>
      <c r="B15" s="12">
        <v>343.69352632644978</v>
      </c>
      <c r="C15" s="12">
        <v>357.57874479003834</v>
      </c>
      <c r="D15" s="12">
        <v>372.02492607955588</v>
      </c>
      <c r="E15" s="12">
        <v>387.05473309316994</v>
      </c>
      <c r="F15" s="12">
        <v>402.69174431013403</v>
      </c>
      <c r="G15" s="12">
        <v>418.96049078026346</v>
      </c>
      <c r="H15" s="12">
        <v>435.88649460778612</v>
      </c>
      <c r="I15" s="12">
        <v>453.4963089899407</v>
      </c>
      <c r="J15" s="12">
        <v>471.81755987313431</v>
      </c>
      <c r="K15" s="12">
        <v>490.87898929200895</v>
      </c>
      <c r="L15" s="12">
        <v>510.71050045940609</v>
      </c>
      <c r="M15" s="12">
        <v>531.34320467796613</v>
      </c>
      <c r="N15" s="12">
        <v>552.80947014695596</v>
      </c>
      <c r="O15" s="12">
        <v>575.14297274089301</v>
      </c>
      <c r="P15" s="12">
        <v>598.37874883962513</v>
      </c>
      <c r="Q15" s="12">
        <v>622.55325029274593</v>
      </c>
      <c r="R15" s="12">
        <v>647.70440160457281</v>
      </c>
      <c r="S15" s="12">
        <v>673.8716594293976</v>
      </c>
      <c r="T15" s="12">
        <v>701.09607447034523</v>
      </c>
      <c r="U15" s="12">
        <v>729.42035587894713</v>
      </c>
      <c r="V15" s="12">
        <v>758.88893825645664</v>
      </c>
      <c r="W15" s="12">
        <f t="shared" si="0"/>
        <v>4028141.1296530254</v>
      </c>
    </row>
    <row r="16" spans="1:24" x14ac:dyDescent="0.25">
      <c r="A16" s="6">
        <v>12</v>
      </c>
      <c r="B16" s="12">
        <v>343.69352632644978</v>
      </c>
      <c r="C16" s="12">
        <v>357.57874479003834</v>
      </c>
      <c r="D16" s="12">
        <v>372.02492607955588</v>
      </c>
      <c r="E16" s="12">
        <v>387.05473309316994</v>
      </c>
      <c r="F16" s="12">
        <v>402.69174431013403</v>
      </c>
      <c r="G16" s="12">
        <v>418.96049078026346</v>
      </c>
      <c r="H16" s="12">
        <v>435.88649460778612</v>
      </c>
      <c r="I16" s="12">
        <v>453.4963089899407</v>
      </c>
      <c r="J16" s="12">
        <v>471.81755987313431</v>
      </c>
      <c r="K16" s="12">
        <v>490.87898929200895</v>
      </c>
      <c r="L16" s="12">
        <v>510.71050045940609</v>
      </c>
      <c r="M16" s="12">
        <v>531.34320467796613</v>
      </c>
      <c r="N16" s="12">
        <v>552.80947014695596</v>
      </c>
      <c r="O16" s="12">
        <v>575.14297274089301</v>
      </c>
      <c r="P16" s="12">
        <v>598.37874883962513</v>
      </c>
      <c r="Q16" s="12">
        <v>622.55325029274593</v>
      </c>
      <c r="R16" s="12">
        <v>647.70440160457281</v>
      </c>
      <c r="S16" s="12">
        <v>673.8716594293976</v>
      </c>
      <c r="T16" s="12">
        <v>701.09607447034523</v>
      </c>
      <c r="U16" s="12">
        <v>729.42035587894713</v>
      </c>
      <c r="V16" s="12">
        <v>758.88893825645664</v>
      </c>
      <c r="W16" s="12">
        <f t="shared" si="0"/>
        <v>4028141.1296530254</v>
      </c>
    </row>
    <row r="17" spans="1:23" x14ac:dyDescent="0.25">
      <c r="A17" s="6">
        <v>13</v>
      </c>
      <c r="B17" s="12">
        <v>343.69352632644978</v>
      </c>
      <c r="C17" s="12">
        <v>357.57874479003834</v>
      </c>
      <c r="D17" s="12">
        <v>372.02492607955588</v>
      </c>
      <c r="E17" s="12">
        <v>387.05473309316994</v>
      </c>
      <c r="F17" s="12">
        <v>402.69174431013403</v>
      </c>
      <c r="G17" s="12">
        <v>418.96049078026346</v>
      </c>
      <c r="H17" s="12">
        <v>435.88649460778612</v>
      </c>
      <c r="I17" s="12">
        <v>453.4963089899407</v>
      </c>
      <c r="J17" s="12">
        <v>471.81755987313431</v>
      </c>
      <c r="K17" s="12">
        <v>490.87898929200895</v>
      </c>
      <c r="L17" s="12">
        <v>510.71050045940609</v>
      </c>
      <c r="M17" s="12">
        <v>531.34320467796613</v>
      </c>
      <c r="N17" s="12">
        <v>552.80947014695596</v>
      </c>
      <c r="O17" s="12">
        <v>575.14297274089301</v>
      </c>
      <c r="P17" s="12">
        <v>598.37874883962513</v>
      </c>
      <c r="Q17" s="12">
        <v>622.55325029274593</v>
      </c>
      <c r="R17" s="12">
        <v>647.70440160457281</v>
      </c>
      <c r="S17" s="12">
        <v>673.8716594293976</v>
      </c>
      <c r="T17" s="12">
        <v>701.09607447034523</v>
      </c>
      <c r="U17" s="12">
        <v>729.42035587894713</v>
      </c>
      <c r="V17" s="12">
        <v>758.88893825645664</v>
      </c>
      <c r="W17" s="12">
        <f t="shared" si="0"/>
        <v>4028141.1296530254</v>
      </c>
    </row>
    <row r="18" spans="1:23" x14ac:dyDescent="0.25">
      <c r="A18" s="6">
        <v>14</v>
      </c>
      <c r="B18" s="12">
        <v>343.69352632644978</v>
      </c>
      <c r="C18" s="12">
        <v>357.57874479003834</v>
      </c>
      <c r="D18" s="12">
        <v>372.02492607955588</v>
      </c>
      <c r="E18" s="12">
        <v>387.05473309316994</v>
      </c>
      <c r="F18" s="12">
        <v>402.69174431013403</v>
      </c>
      <c r="G18" s="12">
        <v>418.96049078026346</v>
      </c>
      <c r="H18" s="12">
        <v>435.88649460778612</v>
      </c>
      <c r="I18" s="12">
        <v>453.4963089899407</v>
      </c>
      <c r="J18" s="12">
        <v>471.81755987313431</v>
      </c>
      <c r="K18" s="12">
        <v>490.87898929200895</v>
      </c>
      <c r="L18" s="12">
        <v>510.71050045940609</v>
      </c>
      <c r="M18" s="12">
        <v>531.34320467796613</v>
      </c>
      <c r="N18" s="12">
        <v>552.80947014695596</v>
      </c>
      <c r="O18" s="12">
        <v>575.14297274089301</v>
      </c>
      <c r="P18" s="12">
        <v>598.37874883962513</v>
      </c>
      <c r="Q18" s="12">
        <v>622.55325029274593</v>
      </c>
      <c r="R18" s="12">
        <v>647.70440160457281</v>
      </c>
      <c r="S18" s="12">
        <v>673.8716594293976</v>
      </c>
      <c r="T18" s="12">
        <v>701.09607447034523</v>
      </c>
      <c r="U18" s="12">
        <v>729.42035587894713</v>
      </c>
      <c r="V18" s="12">
        <v>758.88893825645664</v>
      </c>
      <c r="W18" s="12">
        <f t="shared" si="0"/>
        <v>4028141.1296530254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4" t="s">
        <v>0</v>
      </c>
      <c r="B20" s="16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x14ac:dyDescent="0.25">
      <c r="A22" s="14" t="s">
        <v>0</v>
      </c>
      <c r="B22" s="6">
        <v>2019</v>
      </c>
      <c r="C22" s="6">
        <v>2020</v>
      </c>
      <c r="D22" s="6">
        <v>2021</v>
      </c>
      <c r="E22" s="6">
        <v>2022</v>
      </c>
      <c r="F22" s="6">
        <v>2023</v>
      </c>
      <c r="G22" s="6">
        <v>2024</v>
      </c>
      <c r="H22" s="6">
        <v>2025</v>
      </c>
      <c r="I22" s="6">
        <v>2026</v>
      </c>
      <c r="J22" s="6">
        <v>2027</v>
      </c>
      <c r="K22" s="6">
        <v>2028</v>
      </c>
      <c r="L22" s="6">
        <v>2029</v>
      </c>
      <c r="M22" s="6">
        <v>2030</v>
      </c>
      <c r="N22" s="6">
        <v>2031</v>
      </c>
      <c r="O22" s="6">
        <v>2032</v>
      </c>
      <c r="P22" s="6">
        <v>2033</v>
      </c>
      <c r="Q22" s="6">
        <v>2034</v>
      </c>
      <c r="R22" s="6">
        <v>2035</v>
      </c>
      <c r="S22" s="6">
        <v>2036</v>
      </c>
      <c r="T22" s="6">
        <v>2037</v>
      </c>
      <c r="U22" s="6">
        <v>2038</v>
      </c>
      <c r="V22" s="6">
        <v>2039</v>
      </c>
      <c r="W22" s="11" t="s">
        <v>17</v>
      </c>
    </row>
    <row r="23" spans="1:23" x14ac:dyDescent="0.25">
      <c r="A23" s="6">
        <v>2</v>
      </c>
      <c r="B23" s="12">
        <v>62.143847933564722</v>
      </c>
      <c r="C23" s="12">
        <v>64.654459390080731</v>
      </c>
      <c r="D23" s="12">
        <v>67.266499549439999</v>
      </c>
      <c r="E23" s="12">
        <v>69.98406613123737</v>
      </c>
      <c r="F23" s="12">
        <v>72.811422402939357</v>
      </c>
      <c r="G23" s="12">
        <v>75.753003868018112</v>
      </c>
      <c r="H23" s="12">
        <v>78.81342522428605</v>
      </c>
      <c r="I23" s="12">
        <v>81.99748760334721</v>
      </c>
      <c r="J23" s="12">
        <v>85.310186102522437</v>
      </c>
      <c r="K23" s="12">
        <v>88.75671762106434</v>
      </c>
      <c r="L23" s="12">
        <v>92.34248901295534</v>
      </c>
      <c r="M23" s="12">
        <v>96.073125569078741</v>
      </c>
      <c r="N23" s="12">
        <v>99.954479842069517</v>
      </c>
      <c r="O23" s="12">
        <v>103.99264082768913</v>
      </c>
      <c r="P23" s="12">
        <v>108.19394351712776</v>
      </c>
      <c r="Q23" s="12">
        <v>112.56497883521972</v>
      </c>
      <c r="R23" s="12">
        <v>117.11260398016259</v>
      </c>
      <c r="S23" s="12">
        <v>121.84395318096115</v>
      </c>
      <c r="T23" s="12">
        <v>126.76644888947197</v>
      </c>
      <c r="U23" s="12">
        <v>131.88781342460663</v>
      </c>
      <c r="V23" s="12">
        <v>137.21608108696074</v>
      </c>
      <c r="W23" s="12">
        <f>SUM(B23:V23)*$X$2</f>
        <v>728335.48100737343</v>
      </c>
    </row>
    <row r="24" spans="1:23" x14ac:dyDescent="0.25">
      <c r="A24" s="6">
        <v>3</v>
      </c>
      <c r="B24" s="12">
        <v>62.143847933564722</v>
      </c>
      <c r="C24" s="12">
        <v>64.654459390080731</v>
      </c>
      <c r="D24" s="12">
        <v>67.266499549439999</v>
      </c>
      <c r="E24" s="12">
        <v>69.98406613123737</v>
      </c>
      <c r="F24" s="12">
        <v>72.811422402939357</v>
      </c>
      <c r="G24" s="12">
        <v>75.753003868018112</v>
      </c>
      <c r="H24" s="12">
        <v>78.81342522428605</v>
      </c>
      <c r="I24" s="12">
        <v>81.99748760334721</v>
      </c>
      <c r="J24" s="12">
        <v>85.310186102522437</v>
      </c>
      <c r="K24" s="12">
        <v>88.75671762106434</v>
      </c>
      <c r="L24" s="12">
        <v>92.34248901295534</v>
      </c>
      <c r="M24" s="12">
        <v>96.073125569078741</v>
      </c>
      <c r="N24" s="12">
        <v>99.954479842069517</v>
      </c>
      <c r="O24" s="12">
        <v>103.99264082768913</v>
      </c>
      <c r="P24" s="12">
        <v>108.19394351712776</v>
      </c>
      <c r="Q24" s="12">
        <v>112.56497883521972</v>
      </c>
      <c r="R24" s="12">
        <v>117.11260398016259</v>
      </c>
      <c r="S24" s="12">
        <v>121.84395318096115</v>
      </c>
      <c r="T24" s="12">
        <v>126.76644888947197</v>
      </c>
      <c r="U24" s="12">
        <v>131.88781342460663</v>
      </c>
      <c r="V24" s="12">
        <v>137.21608108696074</v>
      </c>
      <c r="W24" s="12">
        <f t="shared" ref="W24:W35" si="1">SUM(B24:V24)*$X$2</f>
        <v>728335.48100737343</v>
      </c>
    </row>
    <row r="25" spans="1:23" x14ac:dyDescent="0.25">
      <c r="A25" s="6">
        <v>4</v>
      </c>
      <c r="B25" s="12">
        <v>62.143847933564722</v>
      </c>
      <c r="C25" s="12">
        <v>64.654459390080731</v>
      </c>
      <c r="D25" s="12">
        <v>67.266499549439999</v>
      </c>
      <c r="E25" s="12">
        <v>69.98406613123737</v>
      </c>
      <c r="F25" s="12">
        <v>72.811422402939357</v>
      </c>
      <c r="G25" s="12">
        <v>75.753003868018112</v>
      </c>
      <c r="H25" s="12">
        <v>78.81342522428605</v>
      </c>
      <c r="I25" s="12">
        <v>81.99748760334721</v>
      </c>
      <c r="J25" s="12">
        <v>85.310186102522437</v>
      </c>
      <c r="K25" s="12">
        <v>88.75671762106434</v>
      </c>
      <c r="L25" s="12">
        <v>92.34248901295534</v>
      </c>
      <c r="M25" s="12">
        <v>96.073125569078741</v>
      </c>
      <c r="N25" s="12">
        <v>99.954479842069517</v>
      </c>
      <c r="O25" s="12">
        <v>103.99264082768913</v>
      </c>
      <c r="P25" s="12">
        <v>108.19394351712776</v>
      </c>
      <c r="Q25" s="12">
        <v>112.56497883521972</v>
      </c>
      <c r="R25" s="12">
        <v>117.11260398016259</v>
      </c>
      <c r="S25" s="12">
        <v>121.84395318096115</v>
      </c>
      <c r="T25" s="12">
        <v>126.76644888947197</v>
      </c>
      <c r="U25" s="12">
        <v>131.88781342460663</v>
      </c>
      <c r="V25" s="12">
        <v>137.21608108696074</v>
      </c>
      <c r="W25" s="12">
        <f t="shared" si="1"/>
        <v>728335.48100737343</v>
      </c>
    </row>
    <row r="26" spans="1:23" x14ac:dyDescent="0.25">
      <c r="A26" s="6">
        <v>5</v>
      </c>
      <c r="B26" s="12">
        <v>46.924946398814171</v>
      </c>
      <c r="C26" s="12">
        <v>48.820714233326264</v>
      </c>
      <c r="D26" s="12">
        <v>50.793071088352647</v>
      </c>
      <c r="E26" s="12">
        <v>52.845111160322091</v>
      </c>
      <c r="F26" s="12">
        <v>54.9800536511991</v>
      </c>
      <c r="G26" s="12">
        <v>57.201247818707543</v>
      </c>
      <c r="H26" s="12">
        <v>59.512178230583331</v>
      </c>
      <c r="I26" s="12">
        <v>61.916470231098899</v>
      </c>
      <c r="J26" s="12">
        <v>64.417895628435289</v>
      </c>
      <c r="K26" s="12">
        <v>67.020378611824071</v>
      </c>
      <c r="L26" s="12">
        <v>69.728001907741756</v>
      </c>
      <c r="M26" s="12">
        <v>72.545013184814522</v>
      </c>
      <c r="N26" s="12">
        <v>75.475831717481029</v>
      </c>
      <c r="O26" s="12">
        <v>78.52505531886726</v>
      </c>
      <c r="P26" s="12">
        <v>81.69746755374949</v>
      </c>
      <c r="Q26" s="12">
        <v>84.998045242920966</v>
      </c>
      <c r="R26" s="12">
        <v>88.431966270734975</v>
      </c>
      <c r="S26" s="12">
        <v>92.004617708072672</v>
      </c>
      <c r="T26" s="12">
        <v>95.72160426347881</v>
      </c>
      <c r="U26" s="12">
        <v>99.58875707572335</v>
      </c>
      <c r="V26" s="12">
        <v>103.61214286158257</v>
      </c>
      <c r="W26" s="12">
        <f t="shared" si="1"/>
        <v>549967.60810760816</v>
      </c>
    </row>
    <row r="27" spans="1:23" x14ac:dyDescent="0.25">
      <c r="A27" s="6">
        <v>6</v>
      </c>
      <c r="B27" s="12">
        <v>46.924946398814171</v>
      </c>
      <c r="C27" s="12">
        <v>48.820714233326264</v>
      </c>
      <c r="D27" s="12">
        <v>50.793071088352647</v>
      </c>
      <c r="E27" s="12">
        <v>52.845111160322091</v>
      </c>
      <c r="F27" s="12">
        <v>54.9800536511991</v>
      </c>
      <c r="G27" s="12">
        <v>57.201247818707543</v>
      </c>
      <c r="H27" s="12">
        <v>59.512178230583331</v>
      </c>
      <c r="I27" s="12">
        <v>61.916470231098899</v>
      </c>
      <c r="J27" s="12">
        <v>64.417895628435289</v>
      </c>
      <c r="K27" s="12">
        <v>67.020378611824071</v>
      </c>
      <c r="L27" s="12">
        <v>69.728001907741756</v>
      </c>
      <c r="M27" s="12">
        <v>72.545013184814522</v>
      </c>
      <c r="N27" s="12">
        <v>75.475831717481029</v>
      </c>
      <c r="O27" s="12">
        <v>78.52505531886726</v>
      </c>
      <c r="P27" s="12">
        <v>81.69746755374949</v>
      </c>
      <c r="Q27" s="12">
        <v>84.998045242920966</v>
      </c>
      <c r="R27" s="12">
        <v>88.431966270734975</v>
      </c>
      <c r="S27" s="12">
        <v>92.004617708072672</v>
      </c>
      <c r="T27" s="12">
        <v>95.72160426347881</v>
      </c>
      <c r="U27" s="12">
        <v>99.58875707572335</v>
      </c>
      <c r="V27" s="12">
        <v>103.61214286158257</v>
      </c>
      <c r="W27" s="12">
        <f t="shared" si="1"/>
        <v>549967.60810760816</v>
      </c>
    </row>
    <row r="28" spans="1:23" x14ac:dyDescent="0.25">
      <c r="A28" s="6">
        <v>7</v>
      </c>
      <c r="B28" s="12">
        <v>46.924946398814171</v>
      </c>
      <c r="C28" s="12">
        <v>48.820714233326264</v>
      </c>
      <c r="D28" s="12">
        <v>50.793071088352647</v>
      </c>
      <c r="E28" s="12">
        <v>52.845111160322091</v>
      </c>
      <c r="F28" s="12">
        <v>54.9800536511991</v>
      </c>
      <c r="G28" s="12">
        <v>57.201247818707543</v>
      </c>
      <c r="H28" s="12">
        <v>59.512178230583331</v>
      </c>
      <c r="I28" s="12">
        <v>61.916470231098899</v>
      </c>
      <c r="J28" s="12">
        <v>64.417895628435289</v>
      </c>
      <c r="K28" s="12">
        <v>67.020378611824071</v>
      </c>
      <c r="L28" s="12">
        <v>69.728001907741756</v>
      </c>
      <c r="M28" s="12">
        <v>72.545013184814522</v>
      </c>
      <c r="N28" s="12">
        <v>75.475831717481029</v>
      </c>
      <c r="O28" s="12">
        <v>78.52505531886726</v>
      </c>
      <c r="P28" s="12">
        <v>81.69746755374949</v>
      </c>
      <c r="Q28" s="12">
        <v>84.998045242920966</v>
      </c>
      <c r="R28" s="12">
        <v>88.431966270734975</v>
      </c>
      <c r="S28" s="12">
        <v>92.004617708072672</v>
      </c>
      <c r="T28" s="12">
        <v>95.72160426347881</v>
      </c>
      <c r="U28" s="12">
        <v>99.58875707572335</v>
      </c>
      <c r="V28" s="12">
        <v>103.61214286158257</v>
      </c>
      <c r="W28" s="12">
        <f t="shared" si="1"/>
        <v>549967.60810760816</v>
      </c>
    </row>
    <row r="29" spans="1:23" x14ac:dyDescent="0.25">
      <c r="A29" s="6">
        <v>8</v>
      </c>
      <c r="B29" s="12">
        <v>194</v>
      </c>
      <c r="C29" s="12">
        <v>202</v>
      </c>
      <c r="D29" s="12">
        <v>210</v>
      </c>
      <c r="E29" s="12">
        <v>219</v>
      </c>
      <c r="F29" s="12">
        <v>227</v>
      </c>
      <c r="G29" s="12">
        <v>237</v>
      </c>
      <c r="H29" s="12">
        <v>246</v>
      </c>
      <c r="I29" s="12">
        <v>256</v>
      </c>
      <c r="J29" s="12">
        <v>266</v>
      </c>
      <c r="K29" s="12">
        <v>277</v>
      </c>
      <c r="L29" s="12">
        <v>288</v>
      </c>
      <c r="M29" s="12">
        <v>300</v>
      </c>
      <c r="N29" s="12">
        <v>312</v>
      </c>
      <c r="O29" s="12">
        <v>325</v>
      </c>
      <c r="P29" s="12">
        <v>338</v>
      </c>
      <c r="Q29" s="12">
        <v>351</v>
      </c>
      <c r="R29" s="12">
        <v>366</v>
      </c>
      <c r="S29" s="12">
        <v>380</v>
      </c>
      <c r="T29" s="12">
        <v>396</v>
      </c>
      <c r="U29" s="12">
        <v>412</v>
      </c>
      <c r="V29" s="12">
        <v>428</v>
      </c>
      <c r="W29" s="12">
        <f t="shared" si="1"/>
        <v>2273950</v>
      </c>
    </row>
    <row r="30" spans="1:23" x14ac:dyDescent="0.25">
      <c r="A30" s="6">
        <v>9</v>
      </c>
      <c r="B30" s="12">
        <v>170</v>
      </c>
      <c r="C30" s="12">
        <v>177</v>
      </c>
      <c r="D30" s="12">
        <v>184</v>
      </c>
      <c r="E30" s="12">
        <v>191</v>
      </c>
      <c r="F30" s="12">
        <v>199</v>
      </c>
      <c r="G30" s="12">
        <v>207</v>
      </c>
      <c r="H30" s="12">
        <v>216</v>
      </c>
      <c r="I30" s="12">
        <v>224</v>
      </c>
      <c r="J30" s="12">
        <v>233</v>
      </c>
      <c r="K30" s="12">
        <v>243</v>
      </c>
      <c r="L30" s="12">
        <v>253</v>
      </c>
      <c r="M30" s="12">
        <v>263</v>
      </c>
      <c r="N30" s="12">
        <v>273</v>
      </c>
      <c r="O30" s="12">
        <v>284</v>
      </c>
      <c r="P30" s="12">
        <v>296</v>
      </c>
      <c r="Q30" s="12">
        <v>308</v>
      </c>
      <c r="R30" s="12">
        <v>320</v>
      </c>
      <c r="S30" s="12">
        <v>333</v>
      </c>
      <c r="T30" s="12">
        <v>347</v>
      </c>
      <c r="U30" s="12">
        <v>361</v>
      </c>
      <c r="V30" s="12">
        <v>375</v>
      </c>
      <c r="W30" s="12">
        <f t="shared" si="1"/>
        <v>1991805</v>
      </c>
    </row>
    <row r="31" spans="1:23" x14ac:dyDescent="0.25">
      <c r="A31" s="6">
        <v>10</v>
      </c>
      <c r="B31" s="12">
        <v>170</v>
      </c>
      <c r="C31" s="12">
        <v>177</v>
      </c>
      <c r="D31" s="12">
        <v>184</v>
      </c>
      <c r="E31" s="12">
        <v>191</v>
      </c>
      <c r="F31" s="12">
        <v>199</v>
      </c>
      <c r="G31" s="12">
        <v>207</v>
      </c>
      <c r="H31" s="12">
        <v>216</v>
      </c>
      <c r="I31" s="12">
        <v>224</v>
      </c>
      <c r="J31" s="12">
        <v>233</v>
      </c>
      <c r="K31" s="12">
        <v>243</v>
      </c>
      <c r="L31" s="12">
        <v>253</v>
      </c>
      <c r="M31" s="12">
        <v>263</v>
      </c>
      <c r="N31" s="12">
        <v>273</v>
      </c>
      <c r="O31" s="12">
        <v>284</v>
      </c>
      <c r="P31" s="12">
        <v>296</v>
      </c>
      <c r="Q31" s="12">
        <v>308</v>
      </c>
      <c r="R31" s="12">
        <v>320</v>
      </c>
      <c r="S31" s="12">
        <v>333</v>
      </c>
      <c r="T31" s="12">
        <v>347</v>
      </c>
      <c r="U31" s="12">
        <v>361</v>
      </c>
      <c r="V31" s="12">
        <v>375</v>
      </c>
      <c r="W31" s="12">
        <f t="shared" si="1"/>
        <v>1991805</v>
      </c>
    </row>
    <row r="32" spans="1:23" x14ac:dyDescent="0.25">
      <c r="A32" s="6">
        <v>11</v>
      </c>
      <c r="B32" s="12">
        <v>116.67824509975418</v>
      </c>
      <c r="C32" s="12">
        <v>121.39204620178424</v>
      </c>
      <c r="D32" s="12">
        <v>126.29628486833631</v>
      </c>
      <c r="E32" s="12">
        <v>131.3986547770171</v>
      </c>
      <c r="F32" s="12">
        <v>136.7071604300086</v>
      </c>
      <c r="G32" s="12">
        <v>142.23012971138095</v>
      </c>
      <c r="H32" s="12">
        <v>147.97622695172075</v>
      </c>
      <c r="I32" s="12">
        <v>153.95446652057026</v>
      </c>
      <c r="J32" s="12">
        <v>160.17422696800131</v>
      </c>
      <c r="K32" s="12">
        <v>166.64526573750857</v>
      </c>
      <c r="L32" s="12">
        <v>173.37773447330392</v>
      </c>
      <c r="M32" s="12">
        <v>180.38219494602541</v>
      </c>
      <c r="N32" s="12">
        <v>187.66963562184483</v>
      </c>
      <c r="O32" s="12">
        <v>195.25148890096736</v>
      </c>
      <c r="P32" s="12">
        <v>203.13964905256643</v>
      </c>
      <c r="Q32" s="12">
        <v>211.34649087429011</v>
      </c>
      <c r="R32" s="12">
        <v>219.88488910561142</v>
      </c>
      <c r="S32" s="12">
        <v>228.76823862547812</v>
      </c>
      <c r="T32" s="12">
        <v>238.01047546594742</v>
      </c>
      <c r="U32" s="12">
        <v>247.6260986747717</v>
      </c>
      <c r="V32" s="12">
        <v>257.63019306123249</v>
      </c>
      <c r="W32" s="12">
        <f t="shared" si="1"/>
        <v>1367487.0255648643</v>
      </c>
    </row>
    <row r="33" spans="1:23" x14ac:dyDescent="0.25">
      <c r="A33" s="6">
        <v>12</v>
      </c>
      <c r="B33" s="12">
        <v>116.67824509975418</v>
      </c>
      <c r="C33" s="12">
        <v>121.39204620178424</v>
      </c>
      <c r="D33" s="12">
        <v>126.29628486833631</v>
      </c>
      <c r="E33" s="12">
        <v>131.3986547770171</v>
      </c>
      <c r="F33" s="12">
        <v>136.7071604300086</v>
      </c>
      <c r="G33" s="12">
        <v>142.23012971138095</v>
      </c>
      <c r="H33" s="12">
        <v>147.97622695172075</v>
      </c>
      <c r="I33" s="12">
        <v>153.95446652057026</v>
      </c>
      <c r="J33" s="12">
        <v>160.17422696800131</v>
      </c>
      <c r="K33" s="12">
        <v>166.64526573750857</v>
      </c>
      <c r="L33" s="12">
        <v>173.37773447330392</v>
      </c>
      <c r="M33" s="12">
        <v>180.38219494602541</v>
      </c>
      <c r="N33" s="12">
        <v>187.66963562184483</v>
      </c>
      <c r="O33" s="12">
        <v>195.25148890096736</v>
      </c>
      <c r="P33" s="12">
        <v>203.13964905256643</v>
      </c>
      <c r="Q33" s="12">
        <v>211.34649087429011</v>
      </c>
      <c r="R33" s="12">
        <v>219.88488910561142</v>
      </c>
      <c r="S33" s="12">
        <v>228.76823862547812</v>
      </c>
      <c r="T33" s="12">
        <v>238.01047546594742</v>
      </c>
      <c r="U33" s="12">
        <v>247.6260986747717</v>
      </c>
      <c r="V33" s="12">
        <v>257.63019306123249</v>
      </c>
      <c r="W33" s="12">
        <f t="shared" si="1"/>
        <v>1367487.0255648643</v>
      </c>
    </row>
    <row r="34" spans="1:23" x14ac:dyDescent="0.25">
      <c r="A34" s="6">
        <v>13</v>
      </c>
      <c r="B34" s="12">
        <v>116.67824509975418</v>
      </c>
      <c r="C34" s="12">
        <v>121.39204620178424</v>
      </c>
      <c r="D34" s="12">
        <v>126.29628486833631</v>
      </c>
      <c r="E34" s="12">
        <v>131.3986547770171</v>
      </c>
      <c r="F34" s="12">
        <v>136.7071604300086</v>
      </c>
      <c r="G34" s="12">
        <v>142.23012971138095</v>
      </c>
      <c r="H34" s="12">
        <v>147.97622695172075</v>
      </c>
      <c r="I34" s="12">
        <v>153.95446652057026</v>
      </c>
      <c r="J34" s="12">
        <v>160.17422696800131</v>
      </c>
      <c r="K34" s="12">
        <v>166.64526573750857</v>
      </c>
      <c r="L34" s="12">
        <v>173.37773447330392</v>
      </c>
      <c r="M34" s="12">
        <v>180.38219494602541</v>
      </c>
      <c r="N34" s="12">
        <v>187.66963562184483</v>
      </c>
      <c r="O34" s="12">
        <v>195.25148890096736</v>
      </c>
      <c r="P34" s="12">
        <v>203.13964905256643</v>
      </c>
      <c r="Q34" s="12">
        <v>211.34649087429011</v>
      </c>
      <c r="R34" s="12">
        <v>219.88488910561142</v>
      </c>
      <c r="S34" s="12">
        <v>228.76823862547812</v>
      </c>
      <c r="T34" s="12">
        <v>238.01047546594742</v>
      </c>
      <c r="U34" s="12">
        <v>247.6260986747717</v>
      </c>
      <c r="V34" s="12">
        <v>257.63019306123249</v>
      </c>
      <c r="W34" s="12">
        <f t="shared" si="1"/>
        <v>1367487.0255648643</v>
      </c>
    </row>
    <row r="35" spans="1:23" x14ac:dyDescent="0.25">
      <c r="A35" s="6">
        <v>14</v>
      </c>
      <c r="B35" s="12">
        <v>116.67824509975418</v>
      </c>
      <c r="C35" s="12">
        <v>121.39204620178424</v>
      </c>
      <c r="D35" s="12">
        <v>126.29628486833631</v>
      </c>
      <c r="E35" s="12">
        <v>131.3986547770171</v>
      </c>
      <c r="F35" s="12">
        <v>136.7071604300086</v>
      </c>
      <c r="G35" s="12">
        <v>142.23012971138095</v>
      </c>
      <c r="H35" s="12">
        <v>147.97622695172075</v>
      </c>
      <c r="I35" s="12">
        <v>153.95446652057026</v>
      </c>
      <c r="J35" s="12">
        <v>160.17422696800131</v>
      </c>
      <c r="K35" s="12">
        <v>166.64526573750857</v>
      </c>
      <c r="L35" s="12">
        <v>173.37773447330392</v>
      </c>
      <c r="M35" s="12">
        <v>180.38219494602541</v>
      </c>
      <c r="N35" s="12">
        <v>187.66963562184483</v>
      </c>
      <c r="O35" s="12">
        <v>195.25148890096736</v>
      </c>
      <c r="P35" s="12">
        <v>203.13964905256643</v>
      </c>
      <c r="Q35" s="12">
        <v>211.34649087429011</v>
      </c>
      <c r="R35" s="12">
        <v>219.88488910561142</v>
      </c>
      <c r="S35" s="12">
        <v>228.76823862547812</v>
      </c>
      <c r="T35" s="12">
        <v>238.01047546594742</v>
      </c>
      <c r="U35" s="12">
        <v>247.6260986747717</v>
      </c>
      <c r="V35" s="12">
        <v>257.63019306123249</v>
      </c>
      <c r="W35" s="12">
        <f t="shared" si="1"/>
        <v>1367487.0255648643</v>
      </c>
    </row>
    <row r="37" spans="1:23" x14ac:dyDescent="0.25">
      <c r="A37" s="14" t="s">
        <v>0</v>
      </c>
      <c r="B37" s="16" t="s">
        <v>16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x14ac:dyDescent="0.25">
      <c r="A39" s="14" t="s">
        <v>0</v>
      </c>
      <c r="B39" s="6">
        <v>2019</v>
      </c>
      <c r="C39" s="6">
        <v>2020</v>
      </c>
      <c r="D39" s="6">
        <v>2021</v>
      </c>
      <c r="E39" s="6">
        <v>2022</v>
      </c>
      <c r="F39" s="6">
        <v>2023</v>
      </c>
      <c r="G39" s="6">
        <v>2024</v>
      </c>
      <c r="H39" s="6">
        <v>2025</v>
      </c>
      <c r="I39" s="6">
        <v>2026</v>
      </c>
      <c r="J39" s="6">
        <v>2027</v>
      </c>
      <c r="K39" s="6">
        <v>2028</v>
      </c>
      <c r="L39" s="6">
        <v>2029</v>
      </c>
      <c r="M39" s="6">
        <v>2030</v>
      </c>
      <c r="N39" s="6">
        <v>2031</v>
      </c>
      <c r="O39" s="6">
        <v>2032</v>
      </c>
      <c r="P39" s="6">
        <v>2033</v>
      </c>
      <c r="Q39" s="6">
        <v>2034</v>
      </c>
      <c r="R39" s="6">
        <v>2035</v>
      </c>
      <c r="S39" s="6">
        <v>2036</v>
      </c>
      <c r="T39" s="6">
        <v>2037</v>
      </c>
      <c r="U39" s="6">
        <v>2038</v>
      </c>
      <c r="V39" s="6">
        <v>2039</v>
      </c>
      <c r="W39" s="11" t="s">
        <v>17</v>
      </c>
    </row>
    <row r="40" spans="1:23" x14ac:dyDescent="0.25">
      <c r="A40" s="6">
        <v>2</v>
      </c>
      <c r="B40" s="12">
        <v>522.51561935976872</v>
      </c>
      <c r="C40" s="12">
        <v>543.62525038190336</v>
      </c>
      <c r="D40" s="12">
        <v>565.5877104973323</v>
      </c>
      <c r="E40" s="12">
        <v>588.4374540014245</v>
      </c>
      <c r="F40" s="12">
        <v>612.21032714308205</v>
      </c>
      <c r="G40" s="12">
        <v>636.94362435966252</v>
      </c>
      <c r="H40" s="12">
        <v>662.67614678379289</v>
      </c>
      <c r="I40" s="12">
        <v>689.44826311385816</v>
      </c>
      <c r="J40" s="12">
        <v>717.30197294365803</v>
      </c>
      <c r="K40" s="12">
        <v>746.28097265058182</v>
      </c>
      <c r="L40" s="12">
        <v>776.43072394566536</v>
      </c>
      <c r="M40" s="12">
        <v>807.79852519307019</v>
      </c>
      <c r="N40" s="12">
        <v>840.43358561087018</v>
      </c>
      <c r="O40" s="12">
        <v>874.38710246954929</v>
      </c>
      <c r="P40" s="12">
        <v>909.71234140931904</v>
      </c>
      <c r="Q40" s="12">
        <v>946.46472000225549</v>
      </c>
      <c r="R40" s="12">
        <v>984.70189469034665</v>
      </c>
      <c r="S40" s="12">
        <v>1024.4838512358367</v>
      </c>
      <c r="T40" s="12">
        <v>1065.8729988257644</v>
      </c>
      <c r="U40" s="12">
        <v>1108.9342679783254</v>
      </c>
      <c r="V40" s="12">
        <v>1153.7352124046497</v>
      </c>
      <c r="W40" s="12">
        <f>SUM(B40:V40)*$X$2</f>
        <v>6123963.6362252608</v>
      </c>
    </row>
    <row r="41" spans="1:23" x14ac:dyDescent="0.25">
      <c r="A41" s="6">
        <v>3</v>
      </c>
      <c r="B41" s="12">
        <v>522.51561935976872</v>
      </c>
      <c r="C41" s="12">
        <v>543.62525038190336</v>
      </c>
      <c r="D41" s="12">
        <v>565.5877104973323</v>
      </c>
      <c r="E41" s="12">
        <v>588.4374540014245</v>
      </c>
      <c r="F41" s="12">
        <v>612.21032714308205</v>
      </c>
      <c r="G41" s="12">
        <v>636.94362435966252</v>
      </c>
      <c r="H41" s="12">
        <v>662.67614678379289</v>
      </c>
      <c r="I41" s="12">
        <v>689.44826311385816</v>
      </c>
      <c r="J41" s="12">
        <v>717.30197294365803</v>
      </c>
      <c r="K41" s="12">
        <v>746.28097265058182</v>
      </c>
      <c r="L41" s="12">
        <v>776.43072394566536</v>
      </c>
      <c r="M41" s="12">
        <v>807.79852519307019</v>
      </c>
      <c r="N41" s="12">
        <v>840.43358561087018</v>
      </c>
      <c r="O41" s="12">
        <v>874.38710246954929</v>
      </c>
      <c r="P41" s="12">
        <v>909.71234140931904</v>
      </c>
      <c r="Q41" s="12">
        <v>946.46472000225549</v>
      </c>
      <c r="R41" s="12">
        <v>984.70189469034665</v>
      </c>
      <c r="S41" s="12">
        <v>1024.4838512358367</v>
      </c>
      <c r="T41" s="12">
        <v>1065.8729988257644</v>
      </c>
      <c r="U41" s="12">
        <v>1108.9342679783254</v>
      </c>
      <c r="V41" s="12">
        <v>1153.7352124046497</v>
      </c>
      <c r="W41" s="12">
        <f t="shared" ref="W41:W52" si="2">SUM(B41:V41)*$X$2</f>
        <v>6123963.6362252608</v>
      </c>
    </row>
    <row r="42" spans="1:23" x14ac:dyDescent="0.25">
      <c r="A42" s="6">
        <v>4</v>
      </c>
      <c r="B42" s="12">
        <v>522.51561935976872</v>
      </c>
      <c r="C42" s="12">
        <v>543.62525038190336</v>
      </c>
      <c r="D42" s="12">
        <v>565.5877104973323</v>
      </c>
      <c r="E42" s="12">
        <v>588.4374540014245</v>
      </c>
      <c r="F42" s="12">
        <v>612.21032714308205</v>
      </c>
      <c r="G42" s="12">
        <v>636.94362435966252</v>
      </c>
      <c r="H42" s="12">
        <v>662.67614678379289</v>
      </c>
      <c r="I42" s="12">
        <v>689.44826311385816</v>
      </c>
      <c r="J42" s="12">
        <v>717.30197294365803</v>
      </c>
      <c r="K42" s="12">
        <v>746.28097265058182</v>
      </c>
      <c r="L42" s="12">
        <v>776.43072394566536</v>
      </c>
      <c r="M42" s="12">
        <v>807.79852519307019</v>
      </c>
      <c r="N42" s="12">
        <v>840.43358561087018</v>
      </c>
      <c r="O42" s="12">
        <v>874.38710246954929</v>
      </c>
      <c r="P42" s="12">
        <v>909.71234140931904</v>
      </c>
      <c r="Q42" s="12">
        <v>946.46472000225549</v>
      </c>
      <c r="R42" s="12">
        <v>984.70189469034665</v>
      </c>
      <c r="S42" s="12">
        <v>1024.4838512358367</v>
      </c>
      <c r="T42" s="12">
        <v>1065.8729988257644</v>
      </c>
      <c r="U42" s="12">
        <v>1108.9342679783254</v>
      </c>
      <c r="V42" s="12">
        <v>1153.7352124046497</v>
      </c>
      <c r="W42" s="12">
        <f t="shared" si="2"/>
        <v>6123963.6362252608</v>
      </c>
    </row>
    <row r="43" spans="1:23" x14ac:dyDescent="0.25">
      <c r="A43" s="6">
        <v>5</v>
      </c>
      <c r="B43" s="12">
        <v>429.93396835670285</v>
      </c>
      <c r="C43" s="12">
        <v>447.30330067831363</v>
      </c>
      <c r="D43" s="12">
        <v>465.37435402571748</v>
      </c>
      <c r="E43" s="12">
        <v>484.17547792835649</v>
      </c>
      <c r="F43" s="12">
        <v>503.73616723666208</v>
      </c>
      <c r="G43" s="12">
        <v>524.08710839302319</v>
      </c>
      <c r="H43" s="12">
        <v>545.26022757210137</v>
      </c>
      <c r="I43" s="12">
        <v>567.28874076601426</v>
      </c>
      <c r="J43" s="12">
        <v>590.20720589296127</v>
      </c>
      <c r="K43" s="12">
        <v>614.0515770110369</v>
      </c>
      <c r="L43" s="12">
        <v>638.85926072228278</v>
      </c>
      <c r="M43" s="12">
        <v>664.66917485546298</v>
      </c>
      <c r="N43" s="12">
        <v>691.52180951962373</v>
      </c>
      <c r="O43" s="12">
        <v>719.45929062421658</v>
      </c>
      <c r="P43" s="12">
        <v>748.52544596543487</v>
      </c>
      <c r="Q43" s="12">
        <v>778.76587398243839</v>
      </c>
      <c r="R43" s="12">
        <v>810.22801529132892</v>
      </c>
      <c r="S43" s="12">
        <v>842.96122710909856</v>
      </c>
      <c r="T43" s="12">
        <v>877.01686068430615</v>
      </c>
      <c r="U43" s="12">
        <v>912.44834185595209</v>
      </c>
      <c r="V43" s="12">
        <v>949.31125486693259</v>
      </c>
      <c r="W43" s="12">
        <f t="shared" si="2"/>
        <v>5038892.4094183575</v>
      </c>
    </row>
    <row r="44" spans="1:23" x14ac:dyDescent="0.25">
      <c r="A44" s="6">
        <v>6</v>
      </c>
      <c r="B44" s="12">
        <v>429.93396835670285</v>
      </c>
      <c r="C44" s="12">
        <v>447.30330067831363</v>
      </c>
      <c r="D44" s="12">
        <v>465.37435402571748</v>
      </c>
      <c r="E44" s="12">
        <v>484.17547792835649</v>
      </c>
      <c r="F44" s="12">
        <v>503.73616723666208</v>
      </c>
      <c r="G44" s="12">
        <v>524.08710839302319</v>
      </c>
      <c r="H44" s="12">
        <v>545.26022757210137</v>
      </c>
      <c r="I44" s="12">
        <v>567.28874076601426</v>
      </c>
      <c r="J44" s="12">
        <v>590.20720589296127</v>
      </c>
      <c r="K44" s="12">
        <v>614.0515770110369</v>
      </c>
      <c r="L44" s="12">
        <v>638.85926072228278</v>
      </c>
      <c r="M44" s="12">
        <v>664.66917485546298</v>
      </c>
      <c r="N44" s="12">
        <v>691.52180951962373</v>
      </c>
      <c r="O44" s="12">
        <v>719.45929062421658</v>
      </c>
      <c r="P44" s="12">
        <v>748.52544596543487</v>
      </c>
      <c r="Q44" s="12">
        <v>778.76587398243839</v>
      </c>
      <c r="R44" s="12">
        <v>810.22801529132892</v>
      </c>
      <c r="S44" s="12">
        <v>842.96122710909856</v>
      </c>
      <c r="T44" s="12">
        <v>877.01686068430615</v>
      </c>
      <c r="U44" s="12">
        <v>912.44834185595209</v>
      </c>
      <c r="V44" s="12">
        <v>949.31125486693259</v>
      </c>
      <c r="W44" s="12">
        <f t="shared" si="2"/>
        <v>5038892.4094183575</v>
      </c>
    </row>
    <row r="45" spans="1:23" x14ac:dyDescent="0.25">
      <c r="A45" s="6">
        <v>7</v>
      </c>
      <c r="B45" s="12">
        <v>429.93396835670285</v>
      </c>
      <c r="C45" s="12">
        <v>447.30330067831363</v>
      </c>
      <c r="D45" s="12">
        <v>465.37435402571748</v>
      </c>
      <c r="E45" s="12">
        <v>484.17547792835649</v>
      </c>
      <c r="F45" s="12">
        <v>503.73616723666208</v>
      </c>
      <c r="G45" s="12">
        <v>524.08710839302319</v>
      </c>
      <c r="H45" s="12">
        <v>545.26022757210137</v>
      </c>
      <c r="I45" s="12">
        <v>567.28874076601426</v>
      </c>
      <c r="J45" s="12">
        <v>590.20720589296127</v>
      </c>
      <c r="K45" s="12">
        <v>614.0515770110369</v>
      </c>
      <c r="L45" s="12">
        <v>638.85926072228278</v>
      </c>
      <c r="M45" s="12">
        <v>664.66917485546298</v>
      </c>
      <c r="N45" s="12">
        <v>691.52180951962373</v>
      </c>
      <c r="O45" s="12">
        <v>719.45929062421658</v>
      </c>
      <c r="P45" s="12">
        <v>748.52544596543487</v>
      </c>
      <c r="Q45" s="12">
        <v>778.76587398243839</v>
      </c>
      <c r="R45" s="12">
        <v>810.22801529132892</v>
      </c>
      <c r="S45" s="12">
        <v>842.96122710909856</v>
      </c>
      <c r="T45" s="12">
        <v>877.01686068430615</v>
      </c>
      <c r="U45" s="12">
        <v>912.44834185595209</v>
      </c>
      <c r="V45" s="12">
        <v>949.31125486693259</v>
      </c>
      <c r="W45" s="12">
        <f t="shared" si="2"/>
        <v>5038892.4094183575</v>
      </c>
    </row>
    <row r="46" spans="1:23" x14ac:dyDescent="0.25">
      <c r="A46" s="6">
        <v>8</v>
      </c>
      <c r="B46" s="12">
        <v>861</v>
      </c>
      <c r="C46" s="12">
        <v>873</v>
      </c>
      <c r="D46" s="12">
        <v>879</v>
      </c>
      <c r="E46" s="12">
        <v>893</v>
      </c>
      <c r="F46" s="12">
        <v>907</v>
      </c>
      <c r="G46" s="12">
        <v>922</v>
      </c>
      <c r="H46" s="12">
        <v>937</v>
      </c>
      <c r="I46" s="12">
        <v>953</v>
      </c>
      <c r="J46" s="12">
        <v>970</v>
      </c>
      <c r="K46" s="12">
        <v>987</v>
      </c>
      <c r="L46" s="12">
        <v>1005</v>
      </c>
      <c r="M46" s="12">
        <v>1023</v>
      </c>
      <c r="N46" s="12">
        <v>1043</v>
      </c>
      <c r="O46" s="12">
        <v>1063</v>
      </c>
      <c r="P46" s="12">
        <v>1084</v>
      </c>
      <c r="Q46" s="12">
        <v>1106</v>
      </c>
      <c r="R46" s="12">
        <v>1129</v>
      </c>
      <c r="S46" s="12">
        <v>1152</v>
      </c>
      <c r="T46" s="12">
        <v>1177</v>
      </c>
      <c r="U46" s="12">
        <v>1202</v>
      </c>
      <c r="V46" s="12">
        <v>1229</v>
      </c>
      <c r="W46" s="12">
        <f t="shared" si="2"/>
        <v>7809175</v>
      </c>
    </row>
    <row r="47" spans="1:23" x14ac:dyDescent="0.25">
      <c r="A47" s="6">
        <v>9</v>
      </c>
      <c r="B47" s="12">
        <v>787</v>
      </c>
      <c r="C47" s="12">
        <v>801</v>
      </c>
      <c r="D47" s="12">
        <v>808</v>
      </c>
      <c r="E47" s="12">
        <v>823</v>
      </c>
      <c r="F47" s="12">
        <v>839</v>
      </c>
      <c r="G47" s="12">
        <v>855</v>
      </c>
      <c r="H47" s="12">
        <v>872</v>
      </c>
      <c r="I47" s="12">
        <v>889</v>
      </c>
      <c r="J47" s="12">
        <v>908</v>
      </c>
      <c r="K47" s="12">
        <v>927</v>
      </c>
      <c r="L47" s="12">
        <v>947</v>
      </c>
      <c r="M47" s="12">
        <v>967</v>
      </c>
      <c r="N47" s="12">
        <v>989</v>
      </c>
      <c r="O47" s="12">
        <v>1011</v>
      </c>
      <c r="P47" s="12">
        <v>1034</v>
      </c>
      <c r="Q47" s="12">
        <v>1059</v>
      </c>
      <c r="R47" s="12">
        <v>1084</v>
      </c>
      <c r="S47" s="12">
        <v>1110</v>
      </c>
      <c r="T47" s="12">
        <v>1137</v>
      </c>
      <c r="U47" s="12">
        <v>1165</v>
      </c>
      <c r="V47" s="12">
        <v>1195</v>
      </c>
      <c r="W47" s="12">
        <f t="shared" si="2"/>
        <v>7375555</v>
      </c>
    </row>
    <row r="48" spans="1:23" x14ac:dyDescent="0.25">
      <c r="A48" s="6">
        <v>10</v>
      </c>
      <c r="B48" s="12">
        <v>787</v>
      </c>
      <c r="C48" s="12">
        <v>801</v>
      </c>
      <c r="D48" s="12">
        <v>808</v>
      </c>
      <c r="E48" s="12">
        <v>823</v>
      </c>
      <c r="F48" s="12">
        <v>839</v>
      </c>
      <c r="G48" s="12">
        <v>855</v>
      </c>
      <c r="H48" s="12">
        <v>872</v>
      </c>
      <c r="I48" s="12">
        <v>889</v>
      </c>
      <c r="J48" s="12">
        <v>908</v>
      </c>
      <c r="K48" s="12">
        <v>927</v>
      </c>
      <c r="L48" s="12">
        <v>947</v>
      </c>
      <c r="M48" s="12">
        <v>967</v>
      </c>
      <c r="N48" s="12">
        <v>989</v>
      </c>
      <c r="O48" s="12">
        <v>1011</v>
      </c>
      <c r="P48" s="12">
        <v>1034</v>
      </c>
      <c r="Q48" s="12">
        <v>1059</v>
      </c>
      <c r="R48" s="12">
        <v>1084</v>
      </c>
      <c r="S48" s="12">
        <v>1110</v>
      </c>
      <c r="T48" s="12">
        <v>1137</v>
      </c>
      <c r="U48" s="12">
        <v>1165</v>
      </c>
      <c r="V48" s="12">
        <v>1195</v>
      </c>
      <c r="W48" s="12">
        <f t="shared" si="2"/>
        <v>7375555</v>
      </c>
    </row>
    <row r="49" spans="1:23" x14ac:dyDescent="0.25">
      <c r="A49" s="6">
        <v>11</v>
      </c>
      <c r="B49" s="12">
        <v>757.85682833258136</v>
      </c>
      <c r="C49" s="12">
        <v>779.22264419721762</v>
      </c>
      <c r="D49" s="12">
        <v>801.45163902278523</v>
      </c>
      <c r="E49" s="12">
        <v>824.57868523930574</v>
      </c>
      <c r="F49" s="12">
        <v>848.64006412297374</v>
      </c>
      <c r="G49" s="12">
        <v>873.67352271354184</v>
      </c>
      <c r="H49" s="12">
        <v>899.71833303116898</v>
      </c>
      <c r="I49" s="12">
        <v>926.81535368562822</v>
      </c>
      <c r="J49" s="12">
        <v>955.00709397452761</v>
      </c>
      <c r="K49" s="12">
        <v>984.33778057109851</v>
      </c>
      <c r="L49" s="12">
        <v>1014.8534269061709</v>
      </c>
      <c r="M49" s="12">
        <v>1046.6019053531802</v>
      </c>
      <c r="N49" s="12">
        <v>1079.6330223294485</v>
      </c>
      <c r="O49" s="12">
        <v>1113.9985964315583</v>
      </c>
      <c r="P49" s="12">
        <v>1149.7525397273932</v>
      </c>
      <c r="Q49" s="12">
        <v>1186.9509423323798</v>
      </c>
      <c r="R49" s="12">
        <v>1225.6521604026079</v>
      </c>
      <c r="S49" s="12">
        <v>1265.9169076828734</v>
      </c>
      <c r="T49" s="12">
        <v>1307.8083507532615</v>
      </c>
      <c r="U49" s="12">
        <v>1351.3922081236933</v>
      </c>
      <c r="V49" s="12">
        <v>1396.7368533318904</v>
      </c>
      <c r="W49" s="12">
        <f t="shared" si="2"/>
        <v>7953568.5832668291</v>
      </c>
    </row>
    <row r="50" spans="1:23" x14ac:dyDescent="0.25">
      <c r="A50" s="6">
        <v>12</v>
      </c>
      <c r="B50" s="12">
        <v>757.85682833258136</v>
      </c>
      <c r="C50" s="12">
        <v>779.22264419721762</v>
      </c>
      <c r="D50" s="12">
        <v>801.45163902278523</v>
      </c>
      <c r="E50" s="12">
        <v>824.57868523930574</v>
      </c>
      <c r="F50" s="12">
        <v>848.64006412297374</v>
      </c>
      <c r="G50" s="12">
        <v>873.67352271354184</v>
      </c>
      <c r="H50" s="12">
        <v>899.71833303116898</v>
      </c>
      <c r="I50" s="12">
        <v>926.81535368562822</v>
      </c>
      <c r="J50" s="12">
        <v>955.00709397452761</v>
      </c>
      <c r="K50" s="12">
        <v>984.33778057109851</v>
      </c>
      <c r="L50" s="12">
        <v>1014.8534269061709</v>
      </c>
      <c r="M50" s="12">
        <v>1046.6019053531802</v>
      </c>
      <c r="N50" s="12">
        <v>1079.6330223294485</v>
      </c>
      <c r="O50" s="12">
        <v>1113.9985964315583</v>
      </c>
      <c r="P50" s="12">
        <v>1149.7525397273932</v>
      </c>
      <c r="Q50" s="12">
        <v>1186.9509423323798</v>
      </c>
      <c r="R50" s="12">
        <v>1225.6521604026079</v>
      </c>
      <c r="S50" s="12">
        <v>1265.9169076828734</v>
      </c>
      <c r="T50" s="12">
        <v>1307.8083507532615</v>
      </c>
      <c r="U50" s="12">
        <v>1351.3922081236933</v>
      </c>
      <c r="V50" s="12">
        <v>1396.7368533318904</v>
      </c>
      <c r="W50" s="12">
        <f t="shared" si="2"/>
        <v>7953568.5832668291</v>
      </c>
    </row>
    <row r="51" spans="1:23" x14ac:dyDescent="0.25">
      <c r="A51" s="6">
        <v>13</v>
      </c>
      <c r="B51" s="12">
        <v>757.85682833258136</v>
      </c>
      <c r="C51" s="12">
        <v>779.22264419721762</v>
      </c>
      <c r="D51" s="12">
        <v>801.45163902278523</v>
      </c>
      <c r="E51" s="12">
        <v>824.57868523930574</v>
      </c>
      <c r="F51" s="12">
        <v>848.64006412297374</v>
      </c>
      <c r="G51" s="12">
        <v>873.67352271354184</v>
      </c>
      <c r="H51" s="12">
        <v>899.71833303116898</v>
      </c>
      <c r="I51" s="12">
        <v>926.81535368562822</v>
      </c>
      <c r="J51" s="12">
        <v>955.00709397452761</v>
      </c>
      <c r="K51" s="12">
        <v>984.33778057109851</v>
      </c>
      <c r="L51" s="12">
        <v>1014.8534269061709</v>
      </c>
      <c r="M51" s="12">
        <v>1046.6019053531802</v>
      </c>
      <c r="N51" s="12">
        <v>1079.6330223294485</v>
      </c>
      <c r="O51" s="12">
        <v>1113.9985964315583</v>
      </c>
      <c r="P51" s="12">
        <v>1149.7525397273932</v>
      </c>
      <c r="Q51" s="12">
        <v>1186.9509423323798</v>
      </c>
      <c r="R51" s="12">
        <v>1225.6521604026079</v>
      </c>
      <c r="S51" s="12">
        <v>1265.9169076828734</v>
      </c>
      <c r="T51" s="12">
        <v>1307.8083507532615</v>
      </c>
      <c r="U51" s="12">
        <v>1351.3922081236933</v>
      </c>
      <c r="V51" s="12">
        <v>1396.7368533318904</v>
      </c>
      <c r="W51" s="12">
        <f t="shared" si="2"/>
        <v>7953568.5832668291</v>
      </c>
    </row>
    <row r="52" spans="1:23" x14ac:dyDescent="0.25">
      <c r="A52" s="6">
        <v>14</v>
      </c>
      <c r="B52" s="12">
        <v>757.85682833258136</v>
      </c>
      <c r="C52" s="12">
        <v>779.22264419721762</v>
      </c>
      <c r="D52" s="12">
        <v>801.45163902278523</v>
      </c>
      <c r="E52" s="12">
        <v>824.57868523930574</v>
      </c>
      <c r="F52" s="12">
        <v>848.64006412297374</v>
      </c>
      <c r="G52" s="12">
        <v>873.67352271354184</v>
      </c>
      <c r="H52" s="12">
        <v>899.71833303116898</v>
      </c>
      <c r="I52" s="12">
        <v>926.81535368562822</v>
      </c>
      <c r="J52" s="12">
        <v>955.00709397452761</v>
      </c>
      <c r="K52" s="12">
        <v>984.33778057109851</v>
      </c>
      <c r="L52" s="12">
        <v>1014.8534269061709</v>
      </c>
      <c r="M52" s="12">
        <v>1046.6019053531802</v>
      </c>
      <c r="N52" s="12">
        <v>1079.6330223294485</v>
      </c>
      <c r="O52" s="12">
        <v>1113.9985964315583</v>
      </c>
      <c r="P52" s="12">
        <v>1149.7525397273932</v>
      </c>
      <c r="Q52" s="12">
        <v>1186.9509423323798</v>
      </c>
      <c r="R52" s="12">
        <v>1225.6521604026079</v>
      </c>
      <c r="S52" s="12">
        <v>1265.9169076828734</v>
      </c>
      <c r="T52" s="12">
        <v>1307.8083507532615</v>
      </c>
      <c r="U52" s="12">
        <v>1351.3922081236933</v>
      </c>
      <c r="V52" s="12">
        <v>1396.7368533318904</v>
      </c>
      <c r="W52" s="12">
        <f t="shared" si="2"/>
        <v>7953568.5832668291</v>
      </c>
    </row>
  </sheetData>
  <mergeCells count="6">
    <mergeCell ref="A20:A22"/>
    <mergeCell ref="A37:A39"/>
    <mergeCell ref="B37:W38"/>
    <mergeCell ref="B20:W21"/>
    <mergeCell ref="B3:W4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Componente C</vt:lpstr>
      <vt:lpstr>TPDA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hmonteverde</dc:creator>
  <cp:lastModifiedBy>Administrador</cp:lastModifiedBy>
  <cp:lastPrinted>2015-02-13T14:08:40Z</cp:lastPrinted>
  <dcterms:created xsi:type="dcterms:W3CDTF">2015-01-29T16:44:28Z</dcterms:created>
  <dcterms:modified xsi:type="dcterms:W3CDTF">2015-02-13T14:10:19Z</dcterms:modified>
</cp:coreProperties>
</file>