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Rubrado " sheetId="1" r:id="rId1"/>
  </sheets>
  <definedNames>
    <definedName name="_xlnm.Print_Area" localSheetId="0">'Rubrado '!$A$1:$J$70</definedName>
    <definedName name="_xlnm.Print_Titles" localSheetId="0">'Rubrado '!$10:$11</definedName>
    <definedName name="Excel_BuiltIn__FilterDatabase_1">'Rubrado '!$D$13:$D$60</definedName>
    <definedName name="Excel_BuiltIn_Print_Area" localSheetId="0">'Rubrado '!$A$1:$J$70</definedName>
    <definedName name="Excel_BuiltIn_Print_Titles" localSheetId="0">'Rubrado '!$10:$11</definedName>
  </definedNames>
  <calcPr fullCalcOnLoad="1"/>
</workbook>
</file>

<file path=xl/sharedStrings.xml><?xml version="1.0" encoding="utf-8"?>
<sst xmlns="http://schemas.openxmlformats.org/spreadsheetml/2006/main" count="105" uniqueCount="88">
  <si>
    <t>RUBRADO PARTICULAR – R.A.P. ROCHA – CENTRO AUXILIAR DE CASTILLOS</t>
  </si>
  <si>
    <t>OBRA: REIMPERMEABILIZACIONES</t>
  </si>
  <si>
    <t>Rubro</t>
  </si>
  <si>
    <t>Descripción</t>
  </si>
  <si>
    <t>Unidades</t>
  </si>
  <si>
    <t>Cantidad</t>
  </si>
  <si>
    <t>P. U.</t>
  </si>
  <si>
    <t>Subtotal</t>
  </si>
  <si>
    <t>Total</t>
  </si>
  <si>
    <t>% M.de O.
(Monto Imp.)</t>
  </si>
  <si>
    <t>I</t>
  </si>
  <si>
    <t>IMPLANTACION (tope 3%)</t>
  </si>
  <si>
    <t>I.1</t>
  </si>
  <si>
    <t>Replanteo</t>
  </si>
  <si>
    <t>global</t>
  </si>
  <si>
    <t>I.2</t>
  </si>
  <si>
    <t>Oficinas-Servicio</t>
  </si>
  <si>
    <t>I.3</t>
  </si>
  <si>
    <t>Cartel de Obra</t>
  </si>
  <si>
    <t>I.4</t>
  </si>
  <si>
    <t>Seguridad e higiene</t>
  </si>
  <si>
    <t>II</t>
  </si>
  <si>
    <t>DEMOLICIONES Y/O RETIROS</t>
  </si>
  <si>
    <t>II.1</t>
  </si>
  <si>
    <t>Carpetas existentes</t>
  </si>
  <si>
    <t>m2</t>
  </si>
  <si>
    <t>II.2</t>
  </si>
  <si>
    <t>Revoques exteriores</t>
  </si>
  <si>
    <t>III</t>
  </si>
  <si>
    <t>ALBAÑILERIA</t>
  </si>
  <si>
    <t>III.1</t>
  </si>
  <si>
    <t xml:space="preserve">REVOQUES  </t>
  </si>
  <si>
    <t>III.1.2</t>
  </si>
  <si>
    <t>EXTERIOR</t>
  </si>
  <si>
    <t>III.1.2.1</t>
  </si>
  <si>
    <t>En Paramentos 3 Capas</t>
  </si>
  <si>
    <t>III.2</t>
  </si>
  <si>
    <t>BABETAS, GARGANTAS Y MEDIAS CAÑAS</t>
  </si>
  <si>
    <t>III.2.1</t>
  </si>
  <si>
    <t>Arena y cemento Portland c/ Hidrofugo</t>
  </si>
  <si>
    <t>ml</t>
  </si>
  <si>
    <t>Chapa galvanizada, cal.16</t>
  </si>
  <si>
    <t>III.3</t>
  </si>
  <si>
    <t>CARPETAS Y ALISADOS</t>
  </si>
  <si>
    <t>III.3.1</t>
  </si>
  <si>
    <t>Carpeta con pendiente (con malla polipropileno)</t>
  </si>
  <si>
    <t>III.3.2</t>
  </si>
  <si>
    <t>Alisado de Arena y Cemento Portlánd</t>
  </si>
  <si>
    <t>III.4</t>
  </si>
  <si>
    <t>IMPERMEABILIZACION</t>
  </si>
  <si>
    <t>III.4.1</t>
  </si>
  <si>
    <t>Imprimación</t>
  </si>
  <si>
    <t>III.4.2</t>
  </si>
  <si>
    <t>Membrana Asfáltica soldable 4mm con aluminio</t>
  </si>
  <si>
    <t>III.4.3</t>
  </si>
  <si>
    <t xml:space="preserve">Membrana liquida impermeabilizante </t>
  </si>
  <si>
    <t>III.5</t>
  </si>
  <si>
    <t>CLARABOYA</t>
  </si>
  <si>
    <t>III.5.1</t>
  </si>
  <si>
    <t>Retiro y sustitución de vidrios</t>
  </si>
  <si>
    <t>gl</t>
  </si>
  <si>
    <t>III.5.2</t>
  </si>
  <si>
    <t>Pintura de abertura c/ esmalte sintético</t>
  </si>
  <si>
    <t>IV</t>
  </si>
  <si>
    <t>SANITARIA</t>
  </si>
  <si>
    <t>IV.1</t>
  </si>
  <si>
    <t xml:space="preserve">Limpieza, desobstrucción y prueba de servicio de pluviales </t>
  </si>
  <si>
    <t>V</t>
  </si>
  <si>
    <t>VARIOS</t>
  </si>
  <si>
    <t>V.1</t>
  </si>
  <si>
    <t>Andamios</t>
  </si>
  <si>
    <t>V.2</t>
  </si>
  <si>
    <t>Hidrólavado en testeros y muros</t>
  </si>
  <si>
    <t>VI</t>
  </si>
  <si>
    <t>GENERALES</t>
  </si>
  <si>
    <t>VI.1</t>
  </si>
  <si>
    <t>Fletes (tope 3%)</t>
  </si>
  <si>
    <t>VI.2</t>
  </si>
  <si>
    <t>Capataz y sereno (tope 3%)</t>
  </si>
  <si>
    <t>VI.3</t>
  </si>
  <si>
    <t>Administración y beneficio (tope16%)</t>
  </si>
  <si>
    <t>Sub-total ($) :</t>
  </si>
  <si>
    <t>IVA (22%)</t>
  </si>
  <si>
    <t>Total ($) :</t>
  </si>
  <si>
    <t>Monto Imponible :</t>
  </si>
  <si>
    <t>* Nota: El porcentaje del Monto Imponible indicado es el mínimo a considerar.</t>
  </si>
  <si>
    <t>* Nota: El tope 3% es sobre el total sin impuestos</t>
  </si>
  <si>
    <t xml:space="preserve">                                         Eduardo Acevedo 1534 of 101-201 tel-fax- 4013494–4013608–4098215-099658875- darqasse@adinet.com.uy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</si>
</sst>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&quot;NU$ &quot;* #,##0_);_(&quot;NU$ &quot;* \(#,##0\);_(&quot;NU$ &quot;* \-_);_(@_)"/>
    <numFmt numFmtId="167" formatCode="#,##0"/>
    <numFmt numFmtId="168" formatCode="#,##0.00"/>
    <numFmt numFmtId="169" formatCode="0.00"/>
    <numFmt numFmtId="170" formatCode="#,##0;\-#,##0"/>
  </numFmts>
  <fonts count="11">
    <font>
      <sz val="10"/>
      <name val="Courier New"/>
      <family val="3"/>
    </font>
    <font>
      <sz val="10"/>
      <name val="Arial"/>
      <family val="0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color indexed="23"/>
      <name val="Vixar ASCI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97">
    <xf numFmtId="164" fontId="0" fillId="0" borderId="0" xfId="0" applyAlignment="1">
      <alignment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center"/>
    </xf>
    <xf numFmtId="164" fontId="2" fillId="0" borderId="0" xfId="0" applyFont="1" applyAlignment="1">
      <alignment horizontal="left" indent="5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8" fontId="1" fillId="0" borderId="0" xfId="0" applyNumberFormat="1" applyFont="1" applyAlignment="1">
      <alignment horizontal="center"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6" fillId="0" borderId="2" xfId="0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7" fillId="0" borderId="4" xfId="0" applyFont="1" applyBorder="1" applyAlignment="1" applyProtection="1">
      <alignment horizontal="center" vertical="center" wrapText="1"/>
      <protection/>
    </xf>
    <xf numFmtId="164" fontId="1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4" fontId="6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9" fontId="1" fillId="0" borderId="4" xfId="0" applyNumberFormat="1" applyFont="1" applyBorder="1" applyAlignment="1">
      <alignment/>
    </xf>
    <xf numFmtId="164" fontId="1" fillId="0" borderId="0" xfId="0" applyFont="1" applyFill="1" applyBorder="1" applyAlignment="1" applyProtection="1">
      <alignment/>
      <protection/>
    </xf>
    <xf numFmtId="168" fontId="1" fillId="0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center"/>
      <protection/>
    </xf>
    <xf numFmtId="167" fontId="1" fillId="0" borderId="7" xfId="0" applyNumberFormat="1" applyFont="1" applyFill="1" applyBorder="1" applyAlignment="1">
      <alignment/>
    </xf>
    <xf numFmtId="169" fontId="1" fillId="0" borderId="7" xfId="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/>
    </xf>
    <xf numFmtId="164" fontId="1" fillId="0" borderId="0" xfId="0" applyFont="1" applyBorder="1" applyAlignment="1">
      <alignment/>
    </xf>
    <xf numFmtId="168" fontId="1" fillId="0" borderId="9" xfId="0" applyNumberFormat="1" applyFont="1" applyBorder="1" applyAlignment="1" applyProtection="1">
      <alignment horizontal="center"/>
      <protection/>
    </xf>
    <xf numFmtId="164" fontId="1" fillId="0" borderId="9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left"/>
      <protection/>
    </xf>
    <xf numFmtId="164" fontId="1" fillId="0" borderId="11" xfId="0" applyFont="1" applyBorder="1" applyAlignment="1" applyProtection="1">
      <alignment horizontal="left"/>
      <protection/>
    </xf>
    <xf numFmtId="164" fontId="1" fillId="0" borderId="11" xfId="0" applyFont="1" applyBorder="1" applyAlignment="1" applyProtection="1">
      <alignment horizontal="center"/>
      <protection/>
    </xf>
    <xf numFmtId="167" fontId="1" fillId="0" borderId="11" xfId="0" applyNumberFormat="1" applyFont="1" applyFill="1" applyBorder="1" applyAlignment="1">
      <alignment/>
    </xf>
    <xf numFmtId="169" fontId="1" fillId="0" borderId="11" xfId="0" applyNumberFormat="1" applyFont="1" applyFill="1" applyBorder="1" applyAlignment="1" applyProtection="1">
      <alignment/>
      <protection/>
    </xf>
    <xf numFmtId="164" fontId="1" fillId="0" borderId="12" xfId="0" applyFont="1" applyBorder="1" applyAlignment="1">
      <alignment/>
    </xf>
    <xf numFmtId="168" fontId="1" fillId="0" borderId="13" xfId="0" applyNumberFormat="1" applyFont="1" applyBorder="1" applyAlignment="1" applyProtection="1">
      <alignment horizontal="center"/>
      <protection/>
    </xf>
    <xf numFmtId="164" fontId="1" fillId="0" borderId="14" xfId="0" applyFont="1" applyBorder="1" applyAlignment="1" applyProtection="1">
      <alignment horizontal="center"/>
      <protection/>
    </xf>
    <xf numFmtId="164" fontId="1" fillId="0" borderId="15" xfId="0" applyFont="1" applyBorder="1" applyAlignment="1" applyProtection="1">
      <alignment horizontal="left"/>
      <protection/>
    </xf>
    <xf numFmtId="164" fontId="1" fillId="0" borderId="16" xfId="0" applyFont="1" applyBorder="1" applyAlignment="1" applyProtection="1">
      <alignment horizontal="left"/>
      <protection/>
    </xf>
    <xf numFmtId="164" fontId="1" fillId="0" borderId="16" xfId="0" applyFont="1" applyBorder="1" applyAlignment="1" applyProtection="1">
      <alignment horizontal="center"/>
      <protection/>
    </xf>
    <xf numFmtId="167" fontId="1" fillId="0" borderId="16" xfId="0" applyNumberFormat="1" applyFont="1" applyFill="1" applyBorder="1" applyAlignment="1" applyProtection="1">
      <alignment/>
      <protection locked="0"/>
    </xf>
    <xf numFmtId="167" fontId="1" fillId="0" borderId="16" xfId="0" applyNumberFormat="1" applyFont="1" applyFill="1" applyBorder="1" applyAlignment="1">
      <alignment/>
    </xf>
    <xf numFmtId="169" fontId="1" fillId="0" borderId="16" xfId="0" applyNumberFormat="1" applyFont="1" applyFill="1" applyBorder="1" applyAlignment="1" applyProtection="1">
      <alignment/>
      <protection/>
    </xf>
    <xf numFmtId="164" fontId="1" fillId="0" borderId="17" xfId="0" applyFont="1" applyBorder="1" applyAlignment="1">
      <alignment/>
    </xf>
    <xf numFmtId="168" fontId="1" fillId="0" borderId="18" xfId="0" applyNumberFormat="1" applyFont="1" applyBorder="1" applyAlignment="1" applyProtection="1">
      <alignment horizontal="center"/>
      <protection/>
    </xf>
    <xf numFmtId="164" fontId="1" fillId="0" borderId="18" xfId="0" applyFont="1" applyBorder="1" applyAlignment="1" applyProtection="1">
      <alignment horizontal="center"/>
      <protection/>
    </xf>
    <xf numFmtId="164" fontId="1" fillId="0" borderId="19" xfId="0" applyFont="1" applyBorder="1" applyAlignment="1" applyProtection="1">
      <alignment horizontal="left"/>
      <protection/>
    </xf>
    <xf numFmtId="164" fontId="1" fillId="0" borderId="20" xfId="0" applyFont="1" applyBorder="1" applyAlignment="1" applyProtection="1">
      <alignment horizontal="left"/>
      <protection/>
    </xf>
    <xf numFmtId="164" fontId="1" fillId="0" borderId="21" xfId="0" applyFont="1" applyBorder="1" applyAlignment="1" applyProtection="1">
      <alignment horizontal="center"/>
      <protection/>
    </xf>
    <xf numFmtId="167" fontId="1" fillId="0" borderId="20" xfId="0" applyNumberFormat="1" applyFont="1" applyFill="1" applyBorder="1" applyAlignment="1" applyProtection="1">
      <alignment/>
      <protection locked="0"/>
    </xf>
    <xf numFmtId="167" fontId="1" fillId="0" borderId="20" xfId="0" applyNumberFormat="1" applyFont="1" applyFill="1" applyBorder="1" applyAlignment="1">
      <alignment/>
    </xf>
    <xf numFmtId="169" fontId="1" fillId="0" borderId="22" xfId="0" applyNumberFormat="1" applyFont="1" applyFill="1" applyBorder="1" applyAlignment="1" applyProtection="1">
      <alignment/>
      <protection/>
    </xf>
    <xf numFmtId="164" fontId="1" fillId="0" borderId="23" xfId="0" applyFont="1" applyBorder="1" applyAlignment="1">
      <alignment/>
    </xf>
    <xf numFmtId="168" fontId="1" fillId="0" borderId="24" xfId="0" applyNumberFormat="1" applyFont="1" applyBorder="1" applyAlignment="1" applyProtection="1">
      <alignment horizontal="center"/>
      <protection/>
    </xf>
    <xf numFmtId="164" fontId="1" fillId="0" borderId="25" xfId="0" applyFont="1" applyBorder="1" applyAlignment="1" applyProtection="1">
      <alignment horizontal="center"/>
      <protection/>
    </xf>
    <xf numFmtId="164" fontId="1" fillId="0" borderId="0" xfId="0" applyFont="1" applyBorder="1" applyAlignment="1">
      <alignment horizontal="left"/>
    </xf>
    <xf numFmtId="167" fontId="1" fillId="0" borderId="0" xfId="0" applyNumberFormat="1" applyFont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9" fontId="1" fillId="0" borderId="26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4" fontId="1" fillId="0" borderId="27" xfId="0" applyFont="1" applyBorder="1" applyAlignment="1" applyProtection="1">
      <alignment horizontal="left"/>
      <protection/>
    </xf>
    <xf numFmtId="164" fontId="1" fillId="0" borderId="28" xfId="0" applyFont="1" applyBorder="1" applyAlignment="1">
      <alignment/>
    </xf>
    <xf numFmtId="164" fontId="1" fillId="0" borderId="28" xfId="0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/>
    </xf>
    <xf numFmtId="169" fontId="1" fillId="0" borderId="28" xfId="0" applyNumberFormat="1" applyFont="1" applyFill="1" applyBorder="1" applyAlignment="1" applyProtection="1">
      <alignment/>
      <protection/>
    </xf>
    <xf numFmtId="164" fontId="1" fillId="0" borderId="29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1" fillId="0" borderId="30" xfId="0" applyNumberFormat="1" applyFont="1" applyBorder="1" applyAlignment="1" applyProtection="1">
      <alignment horizontal="center"/>
      <protection/>
    </xf>
    <xf numFmtId="164" fontId="1" fillId="0" borderId="30" xfId="0" applyFont="1" applyFill="1" applyBorder="1" applyAlignment="1" applyProtection="1">
      <alignment horizontal="center"/>
      <protection/>
    </xf>
    <xf numFmtId="164" fontId="1" fillId="0" borderId="31" xfId="0" applyFont="1" applyBorder="1" applyAlignment="1" applyProtection="1">
      <alignment horizontal="left"/>
      <protection/>
    </xf>
    <xf numFmtId="164" fontId="1" fillId="0" borderId="32" xfId="0" applyFont="1" applyBorder="1" applyAlignment="1">
      <alignment/>
    </xf>
    <xf numFmtId="164" fontId="1" fillId="0" borderId="32" xfId="0" applyFont="1" applyFill="1" applyBorder="1" applyAlignment="1">
      <alignment horizontal="center"/>
    </xf>
    <xf numFmtId="167" fontId="1" fillId="0" borderId="32" xfId="0" applyNumberFormat="1" applyFont="1" applyFill="1" applyBorder="1" applyAlignment="1">
      <alignment/>
    </xf>
    <xf numFmtId="169" fontId="1" fillId="0" borderId="32" xfId="0" applyNumberFormat="1" applyFont="1" applyFill="1" applyBorder="1" applyAlignment="1" applyProtection="1">
      <alignment/>
      <protection/>
    </xf>
    <xf numFmtId="164" fontId="1" fillId="0" borderId="33" xfId="0" applyFont="1" applyBorder="1" applyAlignment="1" applyProtection="1">
      <alignment/>
      <protection/>
    </xf>
    <xf numFmtId="168" fontId="1" fillId="0" borderId="34" xfId="0" applyNumberFormat="1" applyFont="1" applyBorder="1" applyAlignment="1" applyProtection="1">
      <alignment horizontal="center"/>
      <protection/>
    </xf>
    <xf numFmtId="164" fontId="1" fillId="0" borderId="34" xfId="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/>
      <protection/>
    </xf>
    <xf numFmtId="164" fontId="1" fillId="0" borderId="5" xfId="0" applyFont="1" applyBorder="1" applyAlignment="1" applyProtection="1">
      <alignment horizontal="center"/>
      <protection/>
    </xf>
    <xf numFmtId="164" fontId="1" fillId="0" borderId="35" xfId="0" applyFont="1" applyBorder="1" applyAlignment="1" applyProtection="1">
      <alignment horizontal="left"/>
      <protection/>
    </xf>
    <xf numFmtId="164" fontId="6" fillId="0" borderId="36" xfId="0" applyFont="1" applyBorder="1" applyAlignment="1" applyProtection="1">
      <alignment horizontal="left"/>
      <protection/>
    </xf>
    <xf numFmtId="164" fontId="1" fillId="0" borderId="36" xfId="0" applyFont="1" applyBorder="1" applyAlignment="1">
      <alignment/>
    </xf>
    <xf numFmtId="167" fontId="1" fillId="0" borderId="36" xfId="0" applyNumberFormat="1" applyFont="1" applyBorder="1" applyAlignment="1" applyProtection="1">
      <alignment/>
      <protection locked="0"/>
    </xf>
    <xf numFmtId="169" fontId="1" fillId="0" borderId="36" xfId="0" applyNumberFormat="1" applyFont="1" applyFill="1" applyBorder="1" applyAlignment="1" applyProtection="1">
      <alignment/>
      <protection/>
    </xf>
    <xf numFmtId="169" fontId="1" fillId="0" borderId="37" xfId="0" applyNumberFormat="1" applyFont="1" applyBorder="1" applyAlignment="1">
      <alignment/>
    </xf>
    <xf numFmtId="168" fontId="1" fillId="0" borderId="38" xfId="0" applyNumberFormat="1" applyFont="1" applyBorder="1" applyAlignment="1" applyProtection="1">
      <alignment horizontal="center"/>
      <protection/>
    </xf>
    <xf numFmtId="164" fontId="1" fillId="0" borderId="38" xfId="0" applyFont="1" applyBorder="1" applyAlignment="1" applyProtection="1">
      <alignment horizontal="center"/>
      <protection/>
    </xf>
    <xf numFmtId="164" fontId="1" fillId="0" borderId="39" xfId="0" applyFont="1" applyBorder="1" applyAlignment="1" applyProtection="1">
      <alignment horizontal="left"/>
      <protection/>
    </xf>
    <xf numFmtId="164" fontId="1" fillId="0" borderId="40" xfId="0" applyFont="1" applyBorder="1" applyAlignment="1" applyProtection="1">
      <alignment horizontal="left"/>
      <protection/>
    </xf>
    <xf numFmtId="164" fontId="0" fillId="0" borderId="40" xfId="0" applyFont="1" applyBorder="1" applyAlignment="1">
      <alignment horizontal="center"/>
    </xf>
    <xf numFmtId="167" fontId="1" fillId="0" borderId="40" xfId="0" applyNumberFormat="1" applyFont="1" applyBorder="1" applyAlignment="1" applyProtection="1">
      <alignment/>
      <protection locked="0"/>
    </xf>
    <xf numFmtId="169" fontId="1" fillId="0" borderId="40" xfId="0" applyNumberFormat="1" applyFont="1" applyFill="1" applyBorder="1" applyAlignment="1" applyProtection="1">
      <alignment/>
      <protection/>
    </xf>
    <xf numFmtId="164" fontId="1" fillId="0" borderId="41" xfId="0" applyFont="1" applyBorder="1" applyAlignment="1">
      <alignment/>
    </xf>
    <xf numFmtId="168" fontId="1" fillId="0" borderId="16" xfId="0" applyNumberFormat="1" applyFont="1" applyBorder="1" applyAlignment="1" applyProtection="1">
      <alignment horizontal="center"/>
      <protection/>
    </xf>
    <xf numFmtId="164" fontId="1" fillId="0" borderId="40" xfId="0" applyFont="1" applyBorder="1" applyAlignment="1" applyProtection="1">
      <alignment horizontal="center"/>
      <protection/>
    </xf>
    <xf numFmtId="167" fontId="1" fillId="0" borderId="40" xfId="0" applyNumberFormat="1" applyFont="1" applyBorder="1" applyAlignment="1">
      <alignment/>
    </xf>
    <xf numFmtId="164" fontId="6" fillId="0" borderId="40" xfId="0" applyFont="1" applyBorder="1" applyAlignment="1" applyProtection="1">
      <alignment horizontal="left"/>
      <protection/>
    </xf>
    <xf numFmtId="164" fontId="1" fillId="0" borderId="40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40" xfId="0" applyFont="1" applyBorder="1" applyAlignment="1" applyProtection="1">
      <alignment horizontal="left" vertical="center" wrapText="1"/>
      <protection/>
    </xf>
    <xf numFmtId="164" fontId="6" fillId="0" borderId="40" xfId="0" applyFont="1" applyBorder="1" applyAlignment="1" applyProtection="1">
      <alignment horizontal="left" vertical="center" wrapText="1"/>
      <protection/>
    </xf>
    <xf numFmtId="164" fontId="1" fillId="0" borderId="40" xfId="0" applyFont="1" applyBorder="1" applyAlignment="1">
      <alignment/>
    </xf>
    <xf numFmtId="164" fontId="1" fillId="0" borderId="40" xfId="0" applyFont="1" applyFill="1" applyBorder="1" applyAlignment="1">
      <alignment horizontal="center"/>
    </xf>
    <xf numFmtId="167" fontId="0" fillId="0" borderId="41" xfId="0" applyNumberFormat="1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164" fontId="1" fillId="0" borderId="43" xfId="0" applyFont="1" applyBorder="1" applyAlignment="1">
      <alignment horizontal="left"/>
    </xf>
    <xf numFmtId="164" fontId="1" fillId="0" borderId="44" xfId="0" applyFont="1" applyBorder="1" applyAlignment="1" applyProtection="1">
      <alignment horizontal="left"/>
      <protection/>
    </xf>
    <xf numFmtId="164" fontId="1" fillId="0" borderId="44" xfId="0" applyFont="1" applyBorder="1" applyAlignment="1">
      <alignment horizontal="center"/>
    </xf>
    <xf numFmtId="167" fontId="1" fillId="0" borderId="44" xfId="0" applyNumberFormat="1" applyFont="1" applyBorder="1" applyAlignment="1" applyProtection="1">
      <alignment/>
      <protection locked="0"/>
    </xf>
    <xf numFmtId="169" fontId="1" fillId="0" borderId="44" xfId="0" applyNumberFormat="1" applyFont="1" applyFill="1" applyBorder="1" applyAlignment="1" applyProtection="1">
      <alignment/>
      <protection/>
    </xf>
    <xf numFmtId="169" fontId="1" fillId="0" borderId="45" xfId="0" applyNumberFormat="1" applyFont="1" applyBorder="1" applyAlignment="1">
      <alignment/>
    </xf>
    <xf numFmtId="168" fontId="1" fillId="0" borderId="46" xfId="0" applyNumberFormat="1" applyFont="1" applyBorder="1" applyAlignment="1" applyProtection="1">
      <alignment horizontal="center"/>
      <protection/>
    </xf>
    <xf numFmtId="164" fontId="1" fillId="0" borderId="46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9" fontId="1" fillId="0" borderId="11" xfId="0" applyNumberFormat="1" applyFont="1" applyBorder="1" applyAlignment="1">
      <alignment/>
    </xf>
    <xf numFmtId="164" fontId="1" fillId="0" borderId="47" xfId="0" applyFont="1" applyBorder="1" applyAlignment="1" applyProtection="1">
      <alignment horizontal="left"/>
      <protection/>
    </xf>
    <xf numFmtId="164" fontId="1" fillId="0" borderId="48" xfId="0" applyFont="1" applyBorder="1" applyAlignment="1" applyProtection="1">
      <alignment horizontal="left"/>
      <protection/>
    </xf>
    <xf numFmtId="164" fontId="1" fillId="0" borderId="48" xfId="0" applyFont="1" applyBorder="1" applyAlignment="1" applyProtection="1">
      <alignment horizontal="center"/>
      <protection/>
    </xf>
    <xf numFmtId="167" fontId="1" fillId="0" borderId="48" xfId="0" applyNumberFormat="1" applyFont="1" applyBorder="1" applyAlignment="1" applyProtection="1">
      <alignment/>
      <protection locked="0"/>
    </xf>
    <xf numFmtId="169" fontId="1" fillId="0" borderId="48" xfId="0" applyNumberFormat="1" applyFont="1" applyFill="1" applyBorder="1" applyAlignment="1" applyProtection="1">
      <alignment/>
      <protection/>
    </xf>
    <xf numFmtId="164" fontId="1" fillId="0" borderId="49" xfId="0" applyFont="1" applyBorder="1" applyAlignment="1">
      <alignment/>
    </xf>
    <xf numFmtId="168" fontId="1" fillId="0" borderId="11" xfId="0" applyNumberFormat="1" applyFont="1" applyBorder="1" applyAlignment="1" applyProtection="1">
      <alignment horizontal="center"/>
      <protection/>
    </xf>
    <xf numFmtId="164" fontId="1" fillId="0" borderId="36" xfId="0" applyFont="1" applyBorder="1" applyAlignment="1" applyProtection="1">
      <alignment horizontal="left"/>
      <protection/>
    </xf>
    <xf numFmtId="164" fontId="1" fillId="0" borderId="36" xfId="0" applyFont="1" applyBorder="1" applyAlignment="1" applyProtection="1">
      <alignment horizontal="center"/>
      <protection/>
    </xf>
    <xf numFmtId="164" fontId="1" fillId="0" borderId="37" xfId="0" applyFont="1" applyBorder="1" applyAlignment="1">
      <alignment/>
    </xf>
    <xf numFmtId="164" fontId="1" fillId="0" borderId="43" xfId="0" applyFont="1" applyBorder="1" applyAlignment="1" applyProtection="1">
      <alignment horizontal="left"/>
      <protection/>
    </xf>
    <xf numFmtId="164" fontId="1" fillId="0" borderId="44" xfId="0" applyFont="1" applyBorder="1" applyAlignment="1" applyProtection="1">
      <alignment horizontal="center"/>
      <protection/>
    </xf>
    <xf numFmtId="164" fontId="1" fillId="0" borderId="45" xfId="0" applyFont="1" applyBorder="1" applyAlignment="1">
      <alignment/>
    </xf>
    <xf numFmtId="164" fontId="1" fillId="0" borderId="0" xfId="0" applyFont="1" applyAlignment="1">
      <alignment/>
    </xf>
    <xf numFmtId="164" fontId="1" fillId="0" borderId="5" xfId="0" applyFont="1" applyBorder="1" applyAlignment="1">
      <alignment horizontal="center"/>
    </xf>
    <xf numFmtId="164" fontId="1" fillId="0" borderId="50" xfId="0" applyFont="1" applyBorder="1" applyAlignment="1">
      <alignment/>
    </xf>
    <xf numFmtId="167" fontId="1" fillId="0" borderId="7" xfId="0" applyNumberFormat="1" applyFont="1" applyBorder="1" applyAlignment="1" applyProtection="1">
      <alignment/>
      <protection locked="0"/>
    </xf>
    <xf numFmtId="164" fontId="1" fillId="0" borderId="51" xfId="0" applyFont="1" applyBorder="1" applyAlignment="1">
      <alignment/>
    </xf>
    <xf numFmtId="164" fontId="1" fillId="0" borderId="52" xfId="0" applyFont="1" applyBorder="1" applyAlignment="1" applyProtection="1">
      <alignment horizontal="left"/>
      <protection/>
    </xf>
    <xf numFmtId="167" fontId="1" fillId="0" borderId="11" xfId="0" applyNumberFormat="1" applyFont="1" applyBorder="1" applyAlignment="1">
      <alignment/>
    </xf>
    <xf numFmtId="164" fontId="1" fillId="0" borderId="20" xfId="0" applyFont="1" applyBorder="1" applyAlignment="1" applyProtection="1">
      <alignment horizontal="center"/>
      <protection/>
    </xf>
    <xf numFmtId="167" fontId="1" fillId="0" borderId="20" xfId="0" applyNumberFormat="1" applyFont="1" applyBorder="1" applyAlignment="1">
      <alignment/>
    </xf>
    <xf numFmtId="169" fontId="1" fillId="0" borderId="20" xfId="0" applyNumberFormat="1" applyFont="1" applyFill="1" applyBorder="1" applyAlignment="1" applyProtection="1">
      <alignment/>
      <protection/>
    </xf>
    <xf numFmtId="164" fontId="1" fillId="0" borderId="23" xfId="0" applyFont="1" applyBorder="1" applyAlignment="1">
      <alignment horizontal="center"/>
    </xf>
    <xf numFmtId="168" fontId="1" fillId="0" borderId="25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 locked="0"/>
    </xf>
    <xf numFmtId="167" fontId="6" fillId="0" borderId="50" xfId="0" applyNumberFormat="1" applyFont="1" applyBorder="1" applyAlignment="1">
      <alignment/>
    </xf>
    <xf numFmtId="167" fontId="0" fillId="0" borderId="53" xfId="0" applyNumberFormat="1" applyFont="1" applyBorder="1" applyAlignment="1">
      <alignment/>
    </xf>
    <xf numFmtId="164" fontId="0" fillId="0" borderId="53" xfId="0" applyFont="1" applyBorder="1" applyAlignment="1">
      <alignment/>
    </xf>
    <xf numFmtId="169" fontId="1" fillId="0" borderId="29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0" fillId="0" borderId="20" xfId="0" applyNumberFormat="1" applyFont="1" applyBorder="1" applyAlignment="1">
      <alignment/>
    </xf>
    <xf numFmtId="164" fontId="0" fillId="0" borderId="20" xfId="0" applyFont="1" applyBorder="1" applyAlignment="1">
      <alignment/>
    </xf>
    <xf numFmtId="169" fontId="1" fillId="0" borderId="33" xfId="0" applyNumberFormat="1" applyFont="1" applyBorder="1" applyAlignment="1">
      <alignment/>
    </xf>
    <xf numFmtId="167" fontId="6" fillId="0" borderId="54" xfId="0" applyNumberFormat="1" applyFont="1" applyBorder="1" applyAlignment="1">
      <alignment/>
    </xf>
    <xf numFmtId="167" fontId="0" fillId="0" borderId="55" xfId="0" applyNumberFormat="1" applyFont="1" applyBorder="1" applyAlignment="1">
      <alignment/>
    </xf>
    <xf numFmtId="164" fontId="0" fillId="0" borderId="55" xfId="0" applyFont="1" applyBorder="1" applyAlignment="1">
      <alignment/>
    </xf>
    <xf numFmtId="169" fontId="6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Fill="1" applyAlignment="1">
      <alignment/>
    </xf>
    <xf numFmtId="164" fontId="6" fillId="0" borderId="54" xfId="0" applyFont="1" applyFill="1" applyBorder="1" applyAlignment="1">
      <alignment/>
    </xf>
    <xf numFmtId="167" fontId="6" fillId="0" borderId="55" xfId="0" applyNumberFormat="1" applyFont="1" applyFill="1" applyBorder="1" applyAlignment="1" applyProtection="1">
      <alignment/>
      <protection locked="0"/>
    </xf>
    <xf numFmtId="167" fontId="1" fillId="0" borderId="55" xfId="0" applyNumberFormat="1" applyFont="1" applyFill="1" applyBorder="1" applyAlignment="1" applyProtection="1">
      <alignment horizontal="left"/>
      <protection locked="0"/>
    </xf>
    <xf numFmtId="164" fontId="1" fillId="0" borderId="55" xfId="0" applyFont="1" applyFill="1" applyBorder="1" applyAlignment="1" applyProtection="1">
      <alignment/>
      <protection locked="0"/>
    </xf>
    <xf numFmtId="170" fontId="1" fillId="0" borderId="56" xfId="0" applyNumberFormat="1" applyFont="1" applyFill="1" applyBorder="1" applyAlignment="1" applyProtection="1">
      <alignment/>
      <protection/>
    </xf>
    <xf numFmtId="170" fontId="1" fillId="0" borderId="57" xfId="0" applyNumberFormat="1" applyFont="1" applyFill="1" applyBorder="1" applyAlignment="1" applyProtection="1">
      <alignment/>
      <protection/>
    </xf>
    <xf numFmtId="168" fontId="1" fillId="0" borderId="4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left"/>
    </xf>
    <xf numFmtId="167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/>
      <protection locked="0"/>
    </xf>
    <xf numFmtId="170" fontId="1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 applyProtection="1">
      <alignment/>
      <protection locked="0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164" fontId="8" fillId="0" borderId="0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>
      <alignment horizontal="left" vertical="center"/>
    </xf>
    <xf numFmtId="167" fontId="0" fillId="0" borderId="0" xfId="0" applyNumberFormat="1" applyFill="1" applyAlignment="1">
      <alignment/>
    </xf>
    <xf numFmtId="169" fontId="6" fillId="0" borderId="0" xfId="0" applyNumberFormat="1" applyFont="1" applyBorder="1" applyAlignment="1">
      <alignment/>
    </xf>
    <xf numFmtId="164" fontId="0" fillId="0" borderId="0" xfId="0" applyFill="1" applyBorder="1" applyAlignment="1">
      <alignment/>
    </xf>
    <xf numFmtId="168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left"/>
    </xf>
    <xf numFmtId="169" fontId="1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center"/>
    </xf>
    <xf numFmtId="164" fontId="6" fillId="0" borderId="0" xfId="0" applyFont="1" applyFill="1" applyAlignment="1">
      <alignment horizontal="left"/>
    </xf>
    <xf numFmtId="169" fontId="1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" xfId="20"/>
    <cellStyle name="Moned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3295650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886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71"/>
  <sheetViews>
    <sheetView tabSelected="1" view="pageBreakPreview" zoomScale="120" zoomScaleSheetLayoutView="120" workbookViewId="0" topLeftCell="A13">
      <selection activeCell="G53" sqref="G53"/>
    </sheetView>
  </sheetViews>
  <sheetFormatPr defaultColWidth="9.00390625" defaultRowHeight="13.5"/>
  <cols>
    <col min="1" max="1" width="7.75390625" style="1" customWidth="1"/>
    <col min="2" max="2" width="45.375" style="0" customWidth="1"/>
    <col min="3" max="3" width="10.875" style="0" customWidth="1"/>
    <col min="4" max="4" width="9.125" style="2" customWidth="1"/>
    <col min="5" max="5" width="7.875" style="2" customWidth="1"/>
    <col min="6" max="6" width="8.625" style="0" customWidth="1"/>
    <col min="7" max="7" width="6.00390625" style="0" customWidth="1"/>
    <col min="8" max="8" width="1.625" style="3" customWidth="1"/>
    <col min="9" max="9" width="15.375" style="4" customWidth="1"/>
    <col min="10" max="10" width="7.625" style="0" customWidth="1"/>
    <col min="11" max="11" width="5.875" style="0" customWidth="1"/>
    <col min="12" max="16384" width="12.625" style="0" customWidth="1"/>
  </cols>
  <sheetData>
    <row r="1" ht="15.75">
      <c r="B1" s="5"/>
    </row>
    <row r="2" spans="2:8" ht="15.75">
      <c r="B2" s="6"/>
      <c r="C2" s="5"/>
      <c r="D2" s="6"/>
      <c r="E2" s="6"/>
      <c r="F2" s="7"/>
      <c r="G2" s="7"/>
      <c r="H2" s="8"/>
    </row>
    <row r="3" spans="3:8" ht="15.75">
      <c r="C3" s="5"/>
      <c r="D3" s="6"/>
      <c r="E3" s="6"/>
      <c r="F3" s="7"/>
      <c r="G3" s="7"/>
      <c r="H3" s="8"/>
    </row>
    <row r="4" spans="4:8" ht="13.5">
      <c r="D4" s="9"/>
      <c r="E4" s="9"/>
      <c r="F4" s="7"/>
      <c r="G4" s="7"/>
      <c r="H4" s="8"/>
    </row>
    <row r="5" spans="4:8" ht="13.5">
      <c r="D5" s="9"/>
      <c r="E5" s="9"/>
      <c r="F5" s="7"/>
      <c r="G5" s="7"/>
      <c r="H5" s="8"/>
    </row>
    <row r="6" spans="4:8" ht="14.25">
      <c r="D6" s="9"/>
      <c r="E6" s="9"/>
      <c r="F6" s="7"/>
      <c r="G6" s="7"/>
      <c r="H6" s="8"/>
    </row>
    <row r="7" spans="1:11" s="12" customFormat="1" ht="2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s="12" customFormat="1" ht="20.25">
      <c r="A8" s="10"/>
      <c r="B8" s="10" t="s">
        <v>1</v>
      </c>
      <c r="C8" s="10"/>
      <c r="D8" s="10"/>
      <c r="E8" s="10"/>
      <c r="F8" s="10"/>
      <c r="G8" s="10"/>
      <c r="H8" s="10"/>
      <c r="I8" s="10"/>
      <c r="J8" s="10"/>
      <c r="K8" s="11"/>
    </row>
    <row r="9" spans="1:10" ht="14.25">
      <c r="A9" s="13"/>
      <c r="B9" s="14"/>
      <c r="C9" s="14"/>
      <c r="D9" s="15"/>
      <c r="E9" s="15"/>
      <c r="F9" s="14"/>
      <c r="G9" s="14"/>
      <c r="H9" s="16"/>
      <c r="I9" s="17"/>
      <c r="J9" s="14"/>
    </row>
    <row r="10" spans="1:10" s="24" customFormat="1" ht="39.75" customHeight="1">
      <c r="A10" s="18" t="s">
        <v>2</v>
      </c>
      <c r="B10" s="19" t="s">
        <v>3</v>
      </c>
      <c r="C10" s="19" t="s">
        <v>4</v>
      </c>
      <c r="D10" s="20" t="s">
        <v>5</v>
      </c>
      <c r="E10" s="20" t="s">
        <v>6</v>
      </c>
      <c r="F10" s="19" t="s">
        <v>7</v>
      </c>
      <c r="G10" s="21" t="s">
        <v>8</v>
      </c>
      <c r="H10" s="22"/>
      <c r="I10" s="23" t="s">
        <v>9</v>
      </c>
      <c r="J10" s="23"/>
    </row>
    <row r="11" spans="1:10" ht="25.5" customHeight="1">
      <c r="A11" s="13"/>
      <c r="B11" s="14"/>
      <c r="C11" s="14"/>
      <c r="D11" s="15"/>
      <c r="E11" s="15"/>
      <c r="F11" s="14"/>
      <c r="G11" s="14"/>
      <c r="H11" s="16"/>
      <c r="I11" s="25"/>
      <c r="J11" s="14"/>
    </row>
    <row r="12" spans="1:10" ht="14.25">
      <c r="A12" s="26" t="s">
        <v>10</v>
      </c>
      <c r="B12" s="26" t="s">
        <v>11</v>
      </c>
      <c r="C12" s="27"/>
      <c r="D12" s="28"/>
      <c r="E12" s="28"/>
      <c r="F12" s="27"/>
      <c r="G12" s="29">
        <f>SUM(F13:F16)</f>
        <v>0</v>
      </c>
      <c r="H12" s="30"/>
      <c r="I12" s="31"/>
      <c r="J12" s="14"/>
    </row>
    <row r="13" spans="1:10" ht="14.25">
      <c r="A13" s="32" t="s">
        <v>12</v>
      </c>
      <c r="B13" s="33" t="s">
        <v>13</v>
      </c>
      <c r="C13" s="34" t="s">
        <v>14</v>
      </c>
      <c r="D13" s="35"/>
      <c r="E13" s="35"/>
      <c r="F13" s="36">
        <f aca="true" t="shared" si="0" ref="F13:F16">PRODUCT(D13*E13)</f>
        <v>0</v>
      </c>
      <c r="G13" s="37"/>
      <c r="H13" s="38"/>
      <c r="I13" s="39">
        <f aca="true" t="shared" si="1" ref="I13:I14">F13*J13/100</f>
        <v>0</v>
      </c>
      <c r="J13" s="40">
        <v>50</v>
      </c>
    </row>
    <row r="14" spans="1:10" ht="14.25">
      <c r="A14" s="41" t="s">
        <v>15</v>
      </c>
      <c r="B14" s="42" t="s">
        <v>16</v>
      </c>
      <c r="C14" s="43">
        <v>1</v>
      </c>
      <c r="D14" s="44"/>
      <c r="E14" s="44"/>
      <c r="F14" s="45">
        <f t="shared" si="0"/>
        <v>0</v>
      </c>
      <c r="G14" s="46"/>
      <c r="H14" s="38"/>
      <c r="I14" s="47">
        <f t="shared" si="1"/>
        <v>0</v>
      </c>
      <c r="J14" s="48">
        <v>50</v>
      </c>
    </row>
    <row r="15" spans="1:10" ht="14.25">
      <c r="A15" s="49" t="s">
        <v>17</v>
      </c>
      <c r="B15" s="50" t="s">
        <v>18</v>
      </c>
      <c r="C15" s="51">
        <v>1</v>
      </c>
      <c r="D15" s="52"/>
      <c r="E15" s="53"/>
      <c r="F15" s="54">
        <f t="shared" si="0"/>
        <v>0</v>
      </c>
      <c r="G15" s="55"/>
      <c r="H15" s="38"/>
      <c r="I15" s="56"/>
      <c r="J15" s="57"/>
    </row>
    <row r="16" spans="1:10" ht="14.25">
      <c r="A16" s="58" t="s">
        <v>19</v>
      </c>
      <c r="B16" s="59" t="s">
        <v>20</v>
      </c>
      <c r="C16" s="60" t="s">
        <v>14</v>
      </c>
      <c r="D16" s="61"/>
      <c r="E16" s="62"/>
      <c r="F16" s="63">
        <f t="shared" si="0"/>
        <v>0</v>
      </c>
      <c r="G16" s="64"/>
      <c r="H16" s="38"/>
      <c r="I16" s="65"/>
      <c r="J16" s="66"/>
    </row>
    <row r="17" spans="1:10" ht="14.25">
      <c r="A17" s="67"/>
      <c r="B17" s="38"/>
      <c r="C17" s="38"/>
      <c r="D17" s="68"/>
      <c r="E17" s="68"/>
      <c r="F17" s="69"/>
      <c r="G17" s="38"/>
      <c r="H17" s="38"/>
      <c r="I17" s="70"/>
      <c r="J17" s="71"/>
    </row>
    <row r="18" spans="1:10" ht="14.25">
      <c r="A18" s="26" t="s">
        <v>21</v>
      </c>
      <c r="B18" s="26" t="s">
        <v>22</v>
      </c>
      <c r="C18" s="14"/>
      <c r="D18" s="28"/>
      <c r="E18" s="28"/>
      <c r="F18" s="69"/>
      <c r="G18" s="72">
        <f>SUM(F19:F20)</f>
        <v>0</v>
      </c>
      <c r="H18" s="30"/>
      <c r="I18" s="70"/>
      <c r="J18" s="73"/>
    </row>
    <row r="19" spans="1:10" ht="14.25">
      <c r="A19" s="74" t="s">
        <v>23</v>
      </c>
      <c r="B19" s="75" t="s">
        <v>24</v>
      </c>
      <c r="C19" s="76" t="s">
        <v>25</v>
      </c>
      <c r="D19" s="77"/>
      <c r="E19" s="77"/>
      <c r="F19" s="78">
        <f aca="true" t="shared" si="2" ref="F19:F20">PRODUCT(D19*E19)</f>
        <v>0</v>
      </c>
      <c r="G19" s="79"/>
      <c r="H19" s="80"/>
      <c r="I19" s="81">
        <f aca="true" t="shared" si="3" ref="I19:I20">F19*J19/100</f>
        <v>0</v>
      </c>
      <c r="J19" s="82">
        <v>85</v>
      </c>
    </row>
    <row r="20" spans="1:10" ht="14.25">
      <c r="A20" s="83" t="s">
        <v>26</v>
      </c>
      <c r="B20" s="84" t="s">
        <v>27</v>
      </c>
      <c r="C20" s="85" t="s">
        <v>25</v>
      </c>
      <c r="D20" s="86"/>
      <c r="E20" s="86"/>
      <c r="F20" s="87">
        <f t="shared" si="2"/>
        <v>0</v>
      </c>
      <c r="G20" s="88"/>
      <c r="H20" s="80"/>
      <c r="I20" s="89">
        <f t="shared" si="3"/>
        <v>0</v>
      </c>
      <c r="J20" s="90">
        <v>85</v>
      </c>
    </row>
    <row r="21" spans="1:10" ht="14.25">
      <c r="A21" s="67"/>
      <c r="B21" s="38"/>
      <c r="C21" s="38"/>
      <c r="D21" s="68"/>
      <c r="E21" s="68"/>
      <c r="F21" s="69"/>
      <c r="G21" s="38"/>
      <c r="H21" s="38"/>
      <c r="I21" s="70"/>
      <c r="J21" s="71"/>
    </row>
    <row r="22" spans="1:10" ht="14.25">
      <c r="A22" s="91" t="s">
        <v>28</v>
      </c>
      <c r="B22" s="91" t="s">
        <v>29</v>
      </c>
      <c r="C22" s="38"/>
      <c r="D22" s="68"/>
      <c r="E22" s="68"/>
      <c r="F22" s="69"/>
      <c r="G22" s="72">
        <f>SUM(F23:F38)</f>
        <v>0</v>
      </c>
      <c r="H22" s="80"/>
      <c r="I22" s="70"/>
      <c r="J22" s="92"/>
    </row>
    <row r="23" spans="1:10" ht="14.25">
      <c r="A23" s="93" t="s">
        <v>30</v>
      </c>
      <c r="B23" s="94" t="s">
        <v>31</v>
      </c>
      <c r="C23" s="95"/>
      <c r="D23" s="96"/>
      <c r="E23" s="96"/>
      <c r="F23" s="97"/>
      <c r="G23" s="98"/>
      <c r="H23" s="80"/>
      <c r="I23" s="99"/>
      <c r="J23" s="100"/>
    </row>
    <row r="24" spans="1:10" ht="14.25">
      <c r="A24" s="101" t="s">
        <v>32</v>
      </c>
      <c r="B24" s="102" t="s">
        <v>33</v>
      </c>
      <c r="C24" s="103"/>
      <c r="D24" s="104"/>
      <c r="E24" s="104"/>
      <c r="F24" s="105"/>
      <c r="G24" s="106"/>
      <c r="H24" s="38"/>
      <c r="I24" s="107"/>
      <c r="J24" s="51"/>
    </row>
    <row r="25" spans="1:10" ht="14.25">
      <c r="A25" s="101" t="s">
        <v>34</v>
      </c>
      <c r="B25" s="102" t="s">
        <v>35</v>
      </c>
      <c r="C25" s="108" t="s">
        <v>25</v>
      </c>
      <c r="D25" s="109"/>
      <c r="E25" s="109"/>
      <c r="F25" s="105">
        <f>PRODUCT(D25*E25)</f>
        <v>0</v>
      </c>
      <c r="G25" s="106"/>
      <c r="H25" s="38"/>
      <c r="I25" s="107">
        <f>F25*J25/100</f>
        <v>0</v>
      </c>
      <c r="J25" s="51">
        <v>26</v>
      </c>
    </row>
    <row r="26" spans="1:10" ht="14.25">
      <c r="A26" s="101" t="s">
        <v>36</v>
      </c>
      <c r="B26" s="110" t="s">
        <v>37</v>
      </c>
      <c r="C26" s="108"/>
      <c r="D26" s="104"/>
      <c r="E26" s="104"/>
      <c r="F26" s="105"/>
      <c r="G26" s="106"/>
      <c r="H26" s="38"/>
      <c r="I26" s="107"/>
      <c r="J26" s="51"/>
    </row>
    <row r="27" spans="1:10" ht="14.25">
      <c r="A27" s="101" t="s">
        <v>38</v>
      </c>
      <c r="B27" s="102" t="s">
        <v>39</v>
      </c>
      <c r="C27" s="108" t="s">
        <v>40</v>
      </c>
      <c r="D27" s="104"/>
      <c r="E27" s="104"/>
      <c r="F27" s="105">
        <f aca="true" t="shared" si="4" ref="F27:F28">PRODUCT(D27*E27)</f>
        <v>0</v>
      </c>
      <c r="G27" s="106"/>
      <c r="H27" s="38"/>
      <c r="I27" s="107">
        <f>F27*J27/100</f>
        <v>0</v>
      </c>
      <c r="J27" s="51">
        <v>26</v>
      </c>
    </row>
    <row r="28" spans="1:10" ht="14.25">
      <c r="A28" s="101" t="s">
        <v>38</v>
      </c>
      <c r="B28" s="102" t="s">
        <v>41</v>
      </c>
      <c r="C28" s="108" t="s">
        <v>40</v>
      </c>
      <c r="D28" s="104"/>
      <c r="E28" s="104"/>
      <c r="F28" s="105">
        <f t="shared" si="4"/>
        <v>0</v>
      </c>
      <c r="G28" s="106"/>
      <c r="H28" s="38"/>
      <c r="I28" s="107"/>
      <c r="J28" s="51">
        <v>26</v>
      </c>
    </row>
    <row r="29" spans="1:10" ht="14.25">
      <c r="A29" s="101" t="s">
        <v>42</v>
      </c>
      <c r="B29" s="110" t="s">
        <v>43</v>
      </c>
      <c r="C29" s="111"/>
      <c r="D29" s="104"/>
      <c r="E29" s="104"/>
      <c r="F29" s="105"/>
      <c r="G29" s="106"/>
      <c r="H29" s="38"/>
      <c r="I29" s="107"/>
      <c r="J29" s="112"/>
    </row>
    <row r="30" spans="1:10" ht="13.5" customHeight="1">
      <c r="A30" s="101" t="s">
        <v>44</v>
      </c>
      <c r="B30" s="102" t="s">
        <v>45</v>
      </c>
      <c r="C30" s="111" t="s">
        <v>25</v>
      </c>
      <c r="D30" s="104"/>
      <c r="E30" s="104"/>
      <c r="F30" s="105">
        <f aca="true" t="shared" si="5" ref="F30:F31">PRODUCT(D30*E30)</f>
        <v>0</v>
      </c>
      <c r="G30" s="106"/>
      <c r="H30" s="38"/>
      <c r="I30" s="107">
        <f aca="true" t="shared" si="6" ref="I30:I31">F30*J30/100</f>
        <v>0</v>
      </c>
      <c r="J30" s="112">
        <v>25</v>
      </c>
    </row>
    <row r="31" spans="1:10" ht="14.25">
      <c r="A31" s="101" t="s">
        <v>46</v>
      </c>
      <c r="B31" s="102" t="s">
        <v>47</v>
      </c>
      <c r="C31" s="108" t="s">
        <v>25</v>
      </c>
      <c r="D31" s="104"/>
      <c r="E31" s="104"/>
      <c r="F31" s="105">
        <f t="shared" si="5"/>
        <v>0</v>
      </c>
      <c r="G31" s="106"/>
      <c r="H31" s="38"/>
      <c r="I31" s="107">
        <f t="shared" si="6"/>
        <v>0</v>
      </c>
      <c r="J31" s="51">
        <v>25</v>
      </c>
    </row>
    <row r="32" spans="1:10" ht="14.25">
      <c r="A32" s="101" t="s">
        <v>48</v>
      </c>
      <c r="B32" s="110" t="s">
        <v>49</v>
      </c>
      <c r="C32" s="108"/>
      <c r="D32" s="104"/>
      <c r="E32" s="104"/>
      <c r="F32" s="105"/>
      <c r="G32" s="106"/>
      <c r="H32" s="38"/>
      <c r="I32" s="107"/>
      <c r="J32" s="51"/>
    </row>
    <row r="33" spans="1:10" ht="14.25">
      <c r="A33" s="101" t="s">
        <v>50</v>
      </c>
      <c r="B33" s="102" t="s">
        <v>51</v>
      </c>
      <c r="C33" s="108" t="s">
        <v>25</v>
      </c>
      <c r="D33" s="104"/>
      <c r="E33" s="104"/>
      <c r="F33" s="105">
        <f aca="true" t="shared" si="7" ref="F33:F35">PRODUCT(D33*E33)</f>
        <v>0</v>
      </c>
      <c r="G33" s="106"/>
      <c r="H33" s="38"/>
      <c r="I33" s="107">
        <f aca="true" t="shared" si="8" ref="I33:I35">F33*J33/100</f>
        <v>0</v>
      </c>
      <c r="J33" s="51">
        <v>25</v>
      </c>
    </row>
    <row r="34" spans="1:10" ht="14.25">
      <c r="A34" s="101" t="s">
        <v>52</v>
      </c>
      <c r="B34" s="102" t="s">
        <v>53</v>
      </c>
      <c r="C34" s="108" t="s">
        <v>25</v>
      </c>
      <c r="D34" s="104"/>
      <c r="E34" s="104"/>
      <c r="F34" s="105">
        <f t="shared" si="7"/>
        <v>0</v>
      </c>
      <c r="G34" s="106"/>
      <c r="H34" s="38"/>
      <c r="I34" s="107">
        <f t="shared" si="8"/>
        <v>0</v>
      </c>
      <c r="J34" s="51">
        <v>10</v>
      </c>
    </row>
    <row r="35" spans="1:10" ht="12.75" customHeight="1">
      <c r="A35" s="101" t="s">
        <v>54</v>
      </c>
      <c r="B35" s="113" t="s">
        <v>55</v>
      </c>
      <c r="C35" s="108" t="s">
        <v>25</v>
      </c>
      <c r="D35" s="104"/>
      <c r="E35" s="104"/>
      <c r="F35" s="105">
        <f t="shared" si="7"/>
        <v>0</v>
      </c>
      <c r="G35" s="106"/>
      <c r="H35" s="38"/>
      <c r="I35" s="107">
        <f t="shared" si="8"/>
        <v>0</v>
      </c>
      <c r="J35" s="51">
        <v>25</v>
      </c>
    </row>
    <row r="36" spans="1:10" ht="12.75" customHeight="1">
      <c r="A36" s="101" t="s">
        <v>56</v>
      </c>
      <c r="B36" s="114" t="s">
        <v>57</v>
      </c>
      <c r="C36" s="108"/>
      <c r="D36" s="104"/>
      <c r="E36" s="104"/>
      <c r="F36" s="105"/>
      <c r="G36" s="106"/>
      <c r="H36" s="38"/>
      <c r="I36" s="107"/>
      <c r="J36" s="51"/>
    </row>
    <row r="37" spans="1:10" ht="14.25">
      <c r="A37" s="101" t="s">
        <v>58</v>
      </c>
      <c r="B37" s="115" t="s">
        <v>59</v>
      </c>
      <c r="C37" s="116" t="s">
        <v>60</v>
      </c>
      <c r="D37" s="104"/>
      <c r="E37" s="104"/>
      <c r="F37" s="105">
        <f aca="true" t="shared" si="9" ref="F37:F38">PRODUCT(D37*E37)</f>
        <v>0</v>
      </c>
      <c r="G37" s="117"/>
      <c r="H37" s="38"/>
      <c r="I37" s="107">
        <f aca="true" t="shared" si="10" ref="I37:I38">F37*J37/100</f>
        <v>0</v>
      </c>
      <c r="J37" s="118">
        <v>10</v>
      </c>
    </row>
    <row r="38" spans="1:10" ht="14.25">
      <c r="A38" s="119" t="s">
        <v>61</v>
      </c>
      <c r="B38" s="120" t="s">
        <v>62</v>
      </c>
      <c r="C38" s="121" t="s">
        <v>60</v>
      </c>
      <c r="D38" s="122"/>
      <c r="E38" s="122"/>
      <c r="F38" s="123">
        <f t="shared" si="9"/>
        <v>0</v>
      </c>
      <c r="G38" s="124"/>
      <c r="H38" s="80"/>
      <c r="I38" s="125">
        <f t="shared" si="10"/>
        <v>0</v>
      </c>
      <c r="J38" s="126">
        <v>10</v>
      </c>
    </row>
    <row r="39" spans="1:10" ht="14.25">
      <c r="A39" s="91"/>
      <c r="B39" s="91"/>
      <c r="C39" s="127"/>
      <c r="D39" s="68"/>
      <c r="E39" s="68"/>
      <c r="F39" s="69"/>
      <c r="G39" s="38"/>
      <c r="H39" s="38"/>
      <c r="I39" s="70"/>
      <c r="J39" s="127"/>
    </row>
    <row r="40" spans="1:10" ht="14.25">
      <c r="A40" s="91" t="s">
        <v>63</v>
      </c>
      <c r="B40" s="91" t="s">
        <v>64</v>
      </c>
      <c r="C40" s="127"/>
      <c r="D40" s="68"/>
      <c r="E40" s="68"/>
      <c r="F40" s="69"/>
      <c r="G40" s="128">
        <f>SUM(F41)</f>
        <v>0</v>
      </c>
      <c r="H40" s="38"/>
      <c r="I40" s="70"/>
      <c r="J40" s="127"/>
    </row>
    <row r="41" spans="1:10" ht="14.25">
      <c r="A41" s="129" t="s">
        <v>65</v>
      </c>
      <c r="B41" s="130" t="s">
        <v>66</v>
      </c>
      <c r="C41" s="131" t="s">
        <v>60</v>
      </c>
      <c r="D41" s="132"/>
      <c r="E41" s="132"/>
      <c r="F41" s="133">
        <f>D41*E41</f>
        <v>0</v>
      </c>
      <c r="G41" s="134"/>
      <c r="H41" s="38"/>
      <c r="I41" s="135">
        <f>F41*J41/100</f>
        <v>0</v>
      </c>
      <c r="J41" s="43">
        <v>26</v>
      </c>
    </row>
    <row r="42" spans="1:10" ht="14.25">
      <c r="A42" s="91"/>
      <c r="B42" s="91"/>
      <c r="C42" s="127"/>
      <c r="D42" s="68"/>
      <c r="E42" s="68"/>
      <c r="F42" s="69"/>
      <c r="G42" s="38"/>
      <c r="H42" s="38"/>
      <c r="I42" s="70"/>
      <c r="J42" s="127"/>
    </row>
    <row r="43" spans="1:10" ht="14.25">
      <c r="A43" s="91" t="s">
        <v>67</v>
      </c>
      <c r="B43" s="91" t="s">
        <v>68</v>
      </c>
      <c r="C43" s="127"/>
      <c r="D43" s="68"/>
      <c r="E43" s="68"/>
      <c r="F43" s="69"/>
      <c r="G43" s="29">
        <f>SUM(F44:F44)</f>
        <v>0</v>
      </c>
      <c r="H43" s="38"/>
      <c r="I43" s="70"/>
      <c r="J43" s="127"/>
    </row>
    <row r="44" spans="1:10" ht="14.25">
      <c r="A44" s="93" t="s">
        <v>69</v>
      </c>
      <c r="B44" s="136" t="s">
        <v>70</v>
      </c>
      <c r="C44" s="137" t="s">
        <v>60</v>
      </c>
      <c r="D44" s="96"/>
      <c r="E44" s="96"/>
      <c r="F44" s="97">
        <f aca="true" t="shared" si="11" ref="F44:F45">D44*E44</f>
        <v>0</v>
      </c>
      <c r="G44" s="138"/>
      <c r="H44" s="38"/>
      <c r="I44" s="99">
        <f aca="true" t="shared" si="12" ref="I44:I45">F44*J44/100</f>
        <v>0</v>
      </c>
      <c r="J44" s="100">
        <v>30</v>
      </c>
    </row>
    <row r="45" spans="1:10" ht="14.25">
      <c r="A45" s="139" t="s">
        <v>71</v>
      </c>
      <c r="B45" s="120" t="s">
        <v>72</v>
      </c>
      <c r="C45" s="140" t="s">
        <v>60</v>
      </c>
      <c r="D45" s="122"/>
      <c r="E45" s="122"/>
      <c r="F45" s="123">
        <f t="shared" si="11"/>
        <v>0</v>
      </c>
      <c r="G45" s="141"/>
      <c r="H45" s="38"/>
      <c r="I45" s="125">
        <f t="shared" si="12"/>
        <v>0</v>
      </c>
      <c r="J45" s="126">
        <v>10</v>
      </c>
    </row>
    <row r="46" spans="1:10" ht="14.25">
      <c r="A46" s="91"/>
      <c r="B46" s="91"/>
      <c r="C46" s="127"/>
      <c r="D46" s="68"/>
      <c r="E46" s="68"/>
      <c r="F46" s="69"/>
      <c r="G46" s="38"/>
      <c r="H46" s="38"/>
      <c r="I46" s="70"/>
      <c r="J46" s="127"/>
    </row>
    <row r="47" spans="1:10" ht="14.25">
      <c r="A47" s="142" t="s">
        <v>73</v>
      </c>
      <c r="B47" s="91" t="s">
        <v>74</v>
      </c>
      <c r="C47" s="38"/>
      <c r="D47" s="68"/>
      <c r="E47" s="68"/>
      <c r="F47" s="69"/>
      <c r="G47" s="72">
        <f>SUM(F48:F51)</f>
        <v>0</v>
      </c>
      <c r="H47" s="80"/>
      <c r="I47" s="70"/>
      <c r="J47" s="143"/>
    </row>
    <row r="48" spans="1:10" ht="14.25">
      <c r="A48" s="144" t="s">
        <v>75</v>
      </c>
      <c r="B48" s="33" t="s">
        <v>76</v>
      </c>
      <c r="C48" s="34" t="s">
        <v>60</v>
      </c>
      <c r="D48" s="145"/>
      <c r="E48" s="145"/>
      <c r="F48" s="36">
        <f aca="true" t="shared" si="13" ref="F48:F50">SUM(D48*E48)</f>
        <v>0</v>
      </c>
      <c r="G48" s="146"/>
      <c r="H48" s="38"/>
      <c r="I48" s="39"/>
      <c r="J48" s="40"/>
    </row>
    <row r="49" spans="1:10" ht="14.25">
      <c r="A49" s="147" t="s">
        <v>77</v>
      </c>
      <c r="B49" s="42" t="s">
        <v>78</v>
      </c>
      <c r="C49" s="43" t="s">
        <v>60</v>
      </c>
      <c r="D49" s="148"/>
      <c r="E49" s="148"/>
      <c r="F49" s="45">
        <f t="shared" si="13"/>
        <v>0</v>
      </c>
      <c r="G49" s="46"/>
      <c r="H49" s="38"/>
      <c r="I49" s="47">
        <f>F49*J49/100</f>
        <v>0</v>
      </c>
      <c r="J49" s="48">
        <v>100</v>
      </c>
    </row>
    <row r="50" spans="1:10" ht="14.25">
      <c r="A50" s="83" t="s">
        <v>79</v>
      </c>
      <c r="B50" s="59" t="s">
        <v>80</v>
      </c>
      <c r="C50" s="149" t="s">
        <v>60</v>
      </c>
      <c r="D50" s="150"/>
      <c r="E50" s="150"/>
      <c r="F50" s="151">
        <f t="shared" si="13"/>
        <v>0</v>
      </c>
      <c r="G50" s="152"/>
      <c r="H50" s="38"/>
      <c r="I50" s="153"/>
      <c r="J50" s="66"/>
    </row>
    <row r="51" spans="1:10" ht="14.25">
      <c r="A51" s="91"/>
      <c r="B51" s="91"/>
      <c r="C51" s="127"/>
      <c r="D51" s="68"/>
      <c r="E51" s="68"/>
      <c r="F51" s="69"/>
      <c r="G51" s="38"/>
      <c r="H51" s="38"/>
      <c r="I51" s="70"/>
      <c r="J51" s="127"/>
    </row>
    <row r="52" spans="1:10" ht="14.25">
      <c r="A52" s="14"/>
      <c r="B52" s="38"/>
      <c r="C52" s="38"/>
      <c r="D52" s="68"/>
      <c r="E52" s="68"/>
      <c r="F52" s="154"/>
      <c r="G52" s="38"/>
      <c r="H52" s="38"/>
      <c r="I52" s="70"/>
      <c r="J52" s="14"/>
    </row>
    <row r="53" spans="1:10" ht="14.25">
      <c r="A53" s="67"/>
      <c r="B53" s="26"/>
      <c r="C53" s="14"/>
      <c r="D53" s="155" t="s">
        <v>81</v>
      </c>
      <c r="E53" s="156"/>
      <c r="F53" s="157"/>
      <c r="G53" s="158">
        <f>SUM(G12:G50)</f>
        <v>0</v>
      </c>
      <c r="H53" s="16"/>
      <c r="I53" s="70"/>
      <c r="J53" s="14"/>
    </row>
    <row r="54" spans="1:10" ht="14.25">
      <c r="A54" s="14"/>
      <c r="B54" s="14"/>
      <c r="C54" s="14"/>
      <c r="D54" s="159" t="s">
        <v>82</v>
      </c>
      <c r="E54" s="160"/>
      <c r="F54" s="161"/>
      <c r="G54" s="162">
        <f>G53*100/22</f>
        <v>0</v>
      </c>
      <c r="H54" s="16"/>
      <c r="I54" s="25"/>
      <c r="J54" s="14"/>
    </row>
    <row r="55" spans="1:10" ht="8.25" customHeight="1">
      <c r="A55" s="14"/>
      <c r="B55" s="14"/>
      <c r="C55" s="14"/>
      <c r="D55" s="15"/>
      <c r="E55" s="15"/>
      <c r="F55" s="14"/>
      <c r="G55" s="14"/>
      <c r="H55" s="16"/>
      <c r="I55" s="25"/>
      <c r="J55" s="14"/>
    </row>
    <row r="56" spans="1:10" ht="14.25">
      <c r="A56" s="14"/>
      <c r="B56" s="14"/>
      <c r="C56" s="14"/>
      <c r="D56" s="163" t="s">
        <v>83</v>
      </c>
      <c r="E56" s="164"/>
      <c r="F56" s="165"/>
      <c r="G56" s="166">
        <f>SUM(G53+G54)</f>
        <v>0</v>
      </c>
      <c r="H56" s="16"/>
      <c r="I56" s="25"/>
      <c r="J56" s="14"/>
    </row>
    <row r="57" spans="1:10" ht="14.25">
      <c r="A57" s="14"/>
      <c r="B57" s="24"/>
      <c r="C57" s="24"/>
      <c r="D57" s="167"/>
      <c r="E57" s="167"/>
      <c r="F57" s="24"/>
      <c r="G57" s="24"/>
      <c r="H57" s="38"/>
      <c r="I57" s="17"/>
      <c r="J57" s="14"/>
    </row>
    <row r="58" spans="1:10" s="178" customFormat="1" ht="14.25">
      <c r="A58" s="168"/>
      <c r="B58" s="169"/>
      <c r="C58" s="170" t="s">
        <v>84</v>
      </c>
      <c r="D58" s="171"/>
      <c r="E58" s="172"/>
      <c r="F58" s="173"/>
      <c r="G58" s="174"/>
      <c r="H58" s="175"/>
      <c r="I58" s="176">
        <f>SUM(I13:I50)</f>
        <v>0</v>
      </c>
      <c r="J58" s="177"/>
    </row>
    <row r="59" spans="1:10" s="178" customFormat="1" ht="14.25">
      <c r="A59" s="179"/>
      <c r="B59" s="169"/>
      <c r="C59" s="169"/>
      <c r="D59" s="180"/>
      <c r="E59" s="180"/>
      <c r="F59" s="181"/>
      <c r="G59" s="182"/>
      <c r="H59" s="182"/>
      <c r="I59" s="183"/>
      <c r="J59" s="177"/>
    </row>
    <row r="60" spans="1:9" s="178" customFormat="1" ht="14.25">
      <c r="A60" s="179" t="s">
        <v>85</v>
      </c>
      <c r="C60" s="169"/>
      <c r="D60" s="184"/>
      <c r="E60" s="185"/>
      <c r="F60" s="186"/>
      <c r="G60" s="182"/>
      <c r="H60" s="182"/>
      <c r="I60" s="183"/>
    </row>
    <row r="61" spans="1:9" s="178" customFormat="1" ht="14.25">
      <c r="A61" s="187" t="s">
        <v>86</v>
      </c>
      <c r="B61" s="187"/>
      <c r="C61" s="187"/>
      <c r="D61" s="188"/>
      <c r="E61" s="188"/>
      <c r="G61" s="189"/>
      <c r="H61" s="190"/>
      <c r="I61" s="191"/>
    </row>
    <row r="62" spans="1:9" s="178" customFormat="1" ht="14.25">
      <c r="A62" s="192"/>
      <c r="D62" s="188"/>
      <c r="E62" s="188"/>
      <c r="G62" s="193"/>
      <c r="H62" s="190"/>
      <c r="I62" s="191"/>
    </row>
    <row r="63" spans="1:9" s="178" customFormat="1" ht="14.25">
      <c r="A63" s="192"/>
      <c r="D63" s="188"/>
      <c r="E63" s="188"/>
      <c r="G63" s="193"/>
      <c r="H63" s="190"/>
      <c r="I63" s="191"/>
    </row>
    <row r="64" spans="1:9" s="178" customFormat="1" ht="14.25">
      <c r="A64" s="192"/>
      <c r="D64" s="188"/>
      <c r="E64" s="188"/>
      <c r="G64" s="193"/>
      <c r="H64" s="190"/>
      <c r="I64" s="191"/>
    </row>
    <row r="65" spans="1:9" s="178" customFormat="1" ht="14.25">
      <c r="A65" s="192"/>
      <c r="D65" s="188"/>
      <c r="E65" s="188"/>
      <c r="G65" s="193"/>
      <c r="H65" s="190"/>
      <c r="I65" s="191"/>
    </row>
    <row r="66" spans="1:7" ht="14.25">
      <c r="A66" s="192"/>
      <c r="G66" s="193"/>
    </row>
    <row r="67" ht="14.25">
      <c r="G67" s="193"/>
    </row>
    <row r="68" ht="14.25">
      <c r="G68" s="193"/>
    </row>
    <row r="69" spans="1:10" ht="12.75" customHeight="1">
      <c r="A69" s="194" t="s">
        <v>87</v>
      </c>
      <c r="B69" s="194"/>
      <c r="C69" s="194"/>
      <c r="D69" s="194"/>
      <c r="E69" s="194"/>
      <c r="F69" s="194"/>
      <c r="G69" s="194"/>
      <c r="H69" s="194"/>
      <c r="I69" s="194"/>
      <c r="J69" s="194"/>
    </row>
    <row r="70" ht="14.25">
      <c r="G70" s="3"/>
    </row>
    <row r="71" spans="2:7" ht="14.25">
      <c r="B71" s="195"/>
      <c r="C71" s="169"/>
      <c r="G71" s="196"/>
    </row>
  </sheetData>
  <sheetProtection selectLockedCells="1" selectUnlockedCells="1"/>
  <mergeCells count="5">
    <mergeCell ref="A7:J7"/>
    <mergeCell ref="B8:H8"/>
    <mergeCell ref="I10:J10"/>
    <mergeCell ref="A61:C61"/>
    <mergeCell ref="A69:J69"/>
  </mergeCells>
  <printOptions/>
  <pageMargins left="1.4854166666666666" right="0.19652777777777777" top="1.18125" bottom="0.5902777777777778" header="0.5118055555555555" footer="0"/>
  <pageSetup horizontalDpi="300" verticalDpi="300" orientation="portrait" paperSize="9" scale="57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Rodriguez</dc:creator>
  <cp:keywords/>
  <dc:description/>
  <cp:lastModifiedBy/>
  <cp:lastPrinted>2014-05-06T16:11:49Z</cp:lastPrinted>
  <dcterms:created xsi:type="dcterms:W3CDTF">2000-05-12T15:49:50Z</dcterms:created>
  <dcterms:modified xsi:type="dcterms:W3CDTF">2024-03-20T17:58:15Z</dcterms:modified>
  <cp:category/>
  <cp:version/>
  <cp:contentType/>
  <cp:contentStatus/>
  <cp:revision>72</cp:revision>
</cp:coreProperties>
</file>